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ry2015-my.sharepoint.com/personal/hirakawa_glory2015_onmicrosoft_com/Documents/九州パラ/令和６年度/2218スプリングウォーターフェスタ/要項等一式/"/>
    </mc:Choice>
  </mc:AlternateContent>
  <xr:revisionPtr revIDLastSave="111" documentId="10_ncr:40000_{EE846DF1-BB83-4049-8D42-DC9CF0649FD3}" xr6:coauthVersionLast="47" xr6:coauthVersionMax="47" xr10:uidLastSave="{708FEAE5-77F0-47AA-8D44-A6683EB2D39E}"/>
  <bookViews>
    <workbookView xWindow="-105" yWindow="0" windowWidth="19410" windowHeight="20985" xr2:uid="{00000000-000D-0000-FFFF-FFFF00000000}"/>
  </bookViews>
  <sheets>
    <sheet name="統括票" sheetId="3" r:id="rId1"/>
    <sheet name="振込票" sheetId="4" r:id="rId2"/>
    <sheet name="申込一覧" sheetId="5" r:id="rId3"/>
    <sheet name="リスト" sheetId="6" r:id="rId4"/>
  </sheets>
  <definedNames>
    <definedName name="_xlnm.Print_Area" localSheetId="0">統括票!$A$1:$U$36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AC7" i="5"/>
  <c r="H9" i="6" s="1"/>
  <c r="F21" i="3" s="1"/>
  <c r="R21" i="3" s="1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4" i="5"/>
  <c r="AC5" i="5"/>
  <c r="AC3" i="5"/>
  <c r="R25" i="3"/>
  <c r="F5" i="5"/>
  <c r="F3" i="5"/>
  <c r="F4" i="5"/>
  <c r="R27" i="3"/>
  <c r="R29" i="3"/>
  <c r="E8" i="4"/>
  <c r="E6" i="4"/>
  <c r="H10" i="6" l="1"/>
  <c r="H6" i="6"/>
  <c r="H8" i="6"/>
  <c r="H7" i="6"/>
  <c r="F17" i="3" l="1"/>
  <c r="R17" i="3" s="1"/>
  <c r="F19" i="3"/>
  <c r="R19" i="3" s="1"/>
  <c r="F15" i="3"/>
  <c r="R15" i="3" s="1"/>
  <c r="F23" i="3"/>
  <c r="R23" i="3" s="1"/>
  <c r="P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glory.2015-平川</author>
  </authors>
  <commentList>
    <comment ref="J6" authorId="0" shapeId="0" xr:uid="{60493CDC-4F52-49C6-AE4D-6F9E3504C3E6}">
      <text>
        <r>
          <rPr>
            <b/>
            <sz val="9"/>
            <color indexed="81"/>
            <rFont val="MS P ゴシック"/>
            <family val="3"/>
            <charset val="128"/>
          </rPr>
          <t>入力玲
40秒23→4023
1分30秒00→13000</t>
        </r>
      </text>
    </comment>
  </commentList>
</comments>
</file>

<file path=xl/sharedStrings.xml><?xml version="1.0" encoding="utf-8"?>
<sst xmlns="http://schemas.openxmlformats.org/spreadsheetml/2006/main" count="240" uniqueCount="153">
  <si>
    <t>〒</t>
    <phoneticPr fontId="2"/>
  </si>
  <si>
    <t>この書類と別紙申込書・個票をご記入の上、メールまたは郵送にてお申込みください。</t>
    <rPh sb="2" eb="4">
      <t>ショルイ</t>
    </rPh>
    <rPh sb="5" eb="7">
      <t>ベッシ</t>
    </rPh>
    <rPh sb="7" eb="10">
      <t>モウシコミショ</t>
    </rPh>
    <rPh sb="11" eb="13">
      <t>コヒョウ</t>
    </rPh>
    <rPh sb="15" eb="17">
      <t>キニュウ</t>
    </rPh>
    <rPh sb="18" eb="19">
      <t>ウエ</t>
    </rPh>
    <rPh sb="26" eb="28">
      <t>ユウソウ</t>
    </rPh>
    <rPh sb="31" eb="33">
      <t>モウシコ</t>
    </rPh>
    <phoneticPr fontId="7"/>
  </si>
  <si>
    <t>申込責任者
ご 氏 名</t>
    <rPh sb="0" eb="2">
      <t>モウシコミ</t>
    </rPh>
    <rPh sb="2" eb="5">
      <t>セキニンシャ</t>
    </rPh>
    <rPh sb="8" eb="9">
      <t>シ</t>
    </rPh>
    <rPh sb="10" eb="11">
      <t>メイ</t>
    </rPh>
    <phoneticPr fontId="7"/>
  </si>
  <si>
    <t>所　　属</t>
    <rPh sb="0" eb="1">
      <t>ジョ</t>
    </rPh>
    <rPh sb="3" eb="4">
      <t>ゾク</t>
    </rPh>
    <phoneticPr fontId="7"/>
  </si>
  <si>
    <t>住　　所</t>
    <rPh sb="0" eb="1">
      <t>ジュウ</t>
    </rPh>
    <rPh sb="3" eb="4">
      <t>ショ</t>
    </rPh>
    <phoneticPr fontId="7"/>
  </si>
  <si>
    <t>〒</t>
    <phoneticPr fontId="7"/>
  </si>
  <si>
    <t>連絡先</t>
    <rPh sb="0" eb="3">
      <t>レンラクサキ</t>
    </rPh>
    <phoneticPr fontId="7"/>
  </si>
  <si>
    <t>携帯：</t>
    <rPh sb="0" eb="2">
      <t>ケイタイ</t>
    </rPh>
    <phoneticPr fontId="7"/>
  </si>
  <si>
    <t>E-mail：</t>
    <phoneticPr fontId="7"/>
  </si>
  <si>
    <t>(</t>
    <phoneticPr fontId="7"/>
  </si>
  <si>
    <t>)</t>
    <phoneticPr fontId="7"/>
  </si>
  <si>
    <t>人</t>
    <rPh sb="0" eb="1">
      <t>ニン</t>
    </rPh>
    <phoneticPr fontId="7"/>
  </si>
  <si>
    <t>×</t>
    <phoneticPr fontId="7"/>
  </si>
  <si>
    <t>円</t>
    <rPh sb="0" eb="1">
      <t>エン</t>
    </rPh>
    <phoneticPr fontId="7"/>
  </si>
  <si>
    <t>＝</t>
    <phoneticPr fontId="7"/>
  </si>
  <si>
    <t>広告費</t>
    <rPh sb="0" eb="3">
      <t>コウコクヒ</t>
    </rPh>
    <phoneticPr fontId="7"/>
  </si>
  <si>
    <t>協賛金</t>
    <rPh sb="0" eb="3">
      <t>キョウサンキン</t>
    </rPh>
    <phoneticPr fontId="7"/>
  </si>
  <si>
    <t>口</t>
    <rPh sb="0" eb="1">
      <t>クチ</t>
    </rPh>
    <phoneticPr fontId="7"/>
  </si>
  <si>
    <t>〈申込先〉</t>
    <rPh sb="1" eb="3">
      <t>モウシコミ</t>
    </rPh>
    <rPh sb="3" eb="4">
      <t>サキ</t>
    </rPh>
    <phoneticPr fontId="7"/>
  </si>
  <si>
    <t>合 計</t>
    <rPh sb="0" eb="1">
      <t>ゴウ</t>
    </rPh>
    <rPh sb="2" eb="3">
      <t>ケイ</t>
    </rPh>
    <phoneticPr fontId="7"/>
  </si>
  <si>
    <t>E-mail：jimukyoku@oitaparaswim.com</t>
    <phoneticPr fontId="7"/>
  </si>
  <si>
    <t>〒870-1123　大分市大字寒田871番地の１</t>
    <rPh sb="10" eb="13">
      <t>オオイタシ</t>
    </rPh>
    <rPh sb="13" eb="15">
      <t>オオアザ</t>
    </rPh>
    <rPh sb="15" eb="17">
      <t>ソウダ</t>
    </rPh>
    <rPh sb="20" eb="21">
      <t>バン</t>
    </rPh>
    <rPh sb="21" eb="22">
      <t>チ</t>
    </rPh>
    <phoneticPr fontId="7"/>
  </si>
  <si>
    <t>弘貴建設工業ビル２０３　（株）Glory.2015内</t>
    <rPh sb="0" eb="6">
      <t>ヒロタカケンセツコウギョウ</t>
    </rPh>
    <rPh sb="12" eb="15">
      <t>カブ</t>
    </rPh>
    <rPh sb="25" eb="26">
      <t>ナイ</t>
    </rPh>
    <phoneticPr fontId="7"/>
  </si>
  <si>
    <t>九州障がい者水泳連盟事務局　宛</t>
    <rPh sb="0" eb="10">
      <t>キュウスイ</t>
    </rPh>
    <rPh sb="10" eb="13">
      <t>ジムキョク</t>
    </rPh>
    <rPh sb="14" eb="15">
      <t>アテ</t>
    </rPh>
    <phoneticPr fontId="7"/>
  </si>
  <si>
    <r>
      <t>※個人でお申し込みの方は、
　</t>
    </r>
    <r>
      <rPr>
        <b/>
        <u/>
        <sz val="10"/>
        <color indexed="8"/>
        <rFont val="游ゴシック"/>
        <family val="3"/>
        <charset val="128"/>
      </rPr>
      <t>ご氏名</t>
    </r>
    <r>
      <rPr>
        <sz val="10"/>
        <color indexed="8"/>
        <rFont val="游ゴシック"/>
        <family val="3"/>
        <charset val="128"/>
      </rPr>
      <t>をご記入ください</t>
    </r>
    <phoneticPr fontId="7"/>
  </si>
  <si>
    <r>
      <t xml:space="preserve">※個人でお申し込みの方は
</t>
    </r>
    <r>
      <rPr>
        <b/>
        <u/>
        <sz val="10"/>
        <color indexed="8"/>
        <rFont val="游ゴシック"/>
        <family val="3"/>
        <charset val="128"/>
      </rPr>
      <t>個人(県・政令指定都市名)</t>
    </r>
    <r>
      <rPr>
        <sz val="10"/>
        <color indexed="8"/>
        <rFont val="游ゴシック"/>
        <family val="3"/>
        <charset val="128"/>
      </rPr>
      <t>とご記入ください</t>
    </r>
    <rPh sb="16" eb="17">
      <t>ケン</t>
    </rPh>
    <phoneticPr fontId="7"/>
  </si>
  <si>
    <t>件</t>
    <rPh sb="0" eb="1">
      <t>ケン</t>
    </rPh>
    <phoneticPr fontId="7"/>
  </si>
  <si>
    <t>出場種目数</t>
    <rPh sb="0" eb="1">
      <t>デ</t>
    </rPh>
    <rPh sb="1" eb="2">
      <t>バ</t>
    </rPh>
    <rPh sb="2" eb="3">
      <t>シュ</t>
    </rPh>
    <rPh sb="3" eb="4">
      <t>モク</t>
    </rPh>
    <rPh sb="4" eb="5">
      <t>スウ</t>
    </rPh>
    <phoneticPr fontId="7"/>
  </si>
  <si>
    <t>第1８回スプリングウォーターフェスタ
振込票控</t>
    <rPh sb="0" eb="1">
      <t>ダイ</t>
    </rPh>
    <rPh sb="3" eb="4">
      <t>カイ</t>
    </rPh>
    <rPh sb="19" eb="23">
      <t>フリコミ</t>
    </rPh>
    <phoneticPr fontId="7"/>
  </si>
  <si>
    <t>第1８回スプリングウォーターフェスタ　統括票</t>
    <rPh sb="0" eb="1">
      <t>ダイ</t>
    </rPh>
    <rPh sb="3" eb="4">
      <t>カイ</t>
    </rPh>
    <rPh sb="19" eb="22">
      <t>トウカツヒョウ</t>
    </rPh>
    <phoneticPr fontId="7"/>
  </si>
  <si>
    <t>氏名</t>
    <rPh sb="0" eb="2">
      <t>シメイ</t>
    </rPh>
    <phoneticPr fontId="2"/>
  </si>
  <si>
    <t>ﾌﾘｶﾅ</t>
    <phoneticPr fontId="2"/>
  </si>
  <si>
    <t>例）</t>
    <rPh sb="0" eb="1">
      <t>レイ</t>
    </rPh>
    <phoneticPr fontId="2"/>
  </si>
  <si>
    <t>九州　水夢</t>
    <rPh sb="0" eb="2">
      <t>キュウシュウ</t>
    </rPh>
    <rPh sb="3" eb="4">
      <t>ミズ</t>
    </rPh>
    <rPh sb="4" eb="5">
      <t>ユメ</t>
    </rPh>
    <phoneticPr fontId="2"/>
  </si>
  <si>
    <t>ｷｭｳｼｭｳ　ｽｲﾑ</t>
    <phoneticPr fontId="2"/>
  </si>
  <si>
    <t>都道府県名</t>
    <rPh sb="0" eb="4">
      <t>トドウフケン</t>
    </rPh>
    <rPh sb="4" eb="5">
      <t>メイ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</si>
  <si>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</si>
  <si>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</si>
  <si>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クラス</t>
    <phoneticPr fontId="2"/>
  </si>
  <si>
    <t>種目</t>
    <rPh sb="0" eb="2">
      <t>シュモク</t>
    </rPh>
    <phoneticPr fontId="2"/>
  </si>
  <si>
    <t>S6</t>
  </si>
  <si>
    <t>S6</t>
    <phoneticPr fontId="2"/>
  </si>
  <si>
    <t>25ｍ自由形</t>
    <rPh sb="3" eb="6">
      <t>ジユウガタ</t>
    </rPh>
    <phoneticPr fontId="2"/>
  </si>
  <si>
    <t>エントリータイム</t>
    <phoneticPr fontId="2"/>
  </si>
  <si>
    <t>精神</t>
    <rPh sb="0" eb="2">
      <t>セイシン</t>
    </rPh>
    <phoneticPr fontId="2"/>
  </si>
  <si>
    <t>健常</t>
    <rPh sb="0" eb="2">
      <t>ケンジョウ</t>
    </rPh>
    <phoneticPr fontId="2"/>
  </si>
  <si>
    <t>福岡　水箱</t>
    <rPh sb="0" eb="2">
      <t>フクオカ</t>
    </rPh>
    <rPh sb="3" eb="5">
      <t>ミズハコ</t>
    </rPh>
    <phoneticPr fontId="2"/>
  </si>
  <si>
    <t>ﾌｸｵｶ　ﾌﾟｰﾙ</t>
    <phoneticPr fontId="2"/>
  </si>
  <si>
    <t>長崎　泳子</t>
    <rPh sb="0" eb="2">
      <t>ナガサキ</t>
    </rPh>
    <rPh sb="3" eb="4">
      <t>エイ</t>
    </rPh>
    <rPh sb="4" eb="5">
      <t>コ</t>
    </rPh>
    <phoneticPr fontId="2"/>
  </si>
  <si>
    <t>ﾅｶﾞｻｷ　ｴｲｺ</t>
    <phoneticPr fontId="2"/>
  </si>
  <si>
    <t>25ｍチャレンジレース</t>
    <phoneticPr fontId="2"/>
  </si>
  <si>
    <t>200ｍ個人メドレー</t>
    <rPh sb="4" eb="6">
      <t>コジン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</si>
  <si>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</si>
  <si>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</si>
  <si>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</si>
  <si>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SB5</t>
  </si>
  <si>
    <t>SB5</t>
    <phoneticPr fontId="2"/>
  </si>
  <si>
    <t>50ｍ平泳ぎ</t>
    <rPh sb="3" eb="5">
      <t>ヒラオヨ</t>
    </rPh>
    <phoneticPr fontId="2"/>
  </si>
  <si>
    <t>50ｍ自由形</t>
    <rPh sb="3" eb="6">
      <t>ジユウガタ</t>
    </rPh>
    <phoneticPr fontId="2"/>
  </si>
  <si>
    <t>100ｍ個人メドレー</t>
    <rPh sb="4" eb="6">
      <t>コジン</t>
    </rPh>
    <phoneticPr fontId="2"/>
  </si>
  <si>
    <t>100ｍ自由形</t>
    <rPh sb="4" eb="7">
      <t>ジユウガタ</t>
    </rPh>
    <phoneticPr fontId="2"/>
  </si>
  <si>
    <t>200ｍ自由形</t>
    <rPh sb="4" eb="7">
      <t>ジユウガタ</t>
    </rPh>
    <phoneticPr fontId="2"/>
  </si>
  <si>
    <t>100ｍ平泳ぎ</t>
    <rPh sb="4" eb="6">
      <t>ヒラオヨ</t>
    </rPh>
    <phoneticPr fontId="2"/>
  </si>
  <si>
    <t>九州会員</t>
    <rPh sb="0" eb="2">
      <t>キュウシュウ</t>
    </rPh>
    <rPh sb="2" eb="4">
      <t>カイイン</t>
    </rPh>
    <phoneticPr fontId="2"/>
  </si>
  <si>
    <t>○</t>
    <phoneticPr fontId="2"/>
  </si>
  <si>
    <t>×</t>
    <phoneticPr fontId="2"/>
  </si>
  <si>
    <t>CoE</t>
    <phoneticPr fontId="2"/>
  </si>
  <si>
    <t>St</t>
    <phoneticPr fontId="2"/>
  </si>
  <si>
    <t>JR2026</t>
    <phoneticPr fontId="2"/>
  </si>
  <si>
    <t>A6,12+</t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</si>
  <si>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</si>
  <si>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</si>
  <si>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S1</t>
    <phoneticPr fontId="2"/>
  </si>
  <si>
    <t>S2</t>
  </si>
  <si>
    <t>S3</t>
  </si>
  <si>
    <t>S4</t>
  </si>
  <si>
    <t>S5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</si>
  <si>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</si>
  <si>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</si>
  <si>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</si>
  <si>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</si>
  <si>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</si>
  <si>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</si>
  <si>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</si>
  <si>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</si>
  <si>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</si>
  <si>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S21</t>
    <phoneticPr fontId="2"/>
  </si>
  <si>
    <t>SB1</t>
    <phoneticPr fontId="2"/>
  </si>
  <si>
    <t>SB2</t>
  </si>
  <si>
    <t>SB3</t>
  </si>
  <si>
    <t>SB4</t>
  </si>
  <si>
    <t>SB6</t>
  </si>
  <si>
    <t>SB7</t>
  </si>
  <si>
    <t>SB8</t>
  </si>
  <si>
    <t>SB9</t>
  </si>
  <si>
    <t>SB11</t>
    <phoneticPr fontId="2"/>
  </si>
  <si>
    <t>SB12</t>
  </si>
  <si>
    <t>SB13</t>
  </si>
  <si>
    <t>SB14</t>
  </si>
  <si>
    <t>SB15</t>
  </si>
  <si>
    <t>SB21</t>
    <phoneticPr fontId="2"/>
  </si>
  <si>
    <t>SM1</t>
    <phoneticPr fontId="2"/>
  </si>
  <si>
    <t>SM2</t>
  </si>
  <si>
    <t>SM3</t>
  </si>
  <si>
    <t>SM4</t>
  </si>
  <si>
    <t>SM5</t>
  </si>
  <si>
    <t>SM6</t>
  </si>
  <si>
    <t>SM7</t>
  </si>
  <si>
    <t>SM8</t>
  </si>
  <si>
    <t>SM9</t>
  </si>
  <si>
    <t>SM10</t>
  </si>
  <si>
    <t>SM11</t>
  </si>
  <si>
    <t>SM12</t>
  </si>
  <si>
    <t>SM13</t>
  </si>
  <si>
    <t>SM14</t>
  </si>
  <si>
    <t>SM15</t>
  </si>
  <si>
    <t>SM21</t>
    <phoneticPr fontId="2"/>
  </si>
  <si>
    <t>400ｍ自由形</t>
    <rPh sb="4" eb="7">
      <t>ジユウガタ</t>
    </rPh>
    <phoneticPr fontId="2"/>
  </si>
  <si>
    <t>25ｍ背泳ぎ</t>
    <rPh sb="3" eb="5">
      <t>セオヨ</t>
    </rPh>
    <phoneticPr fontId="2"/>
  </si>
  <si>
    <t>50ｍ背泳ぎ</t>
    <rPh sb="3" eb="5">
      <t>セオヨ</t>
    </rPh>
    <phoneticPr fontId="2"/>
  </si>
  <si>
    <t>100ｍ背泳ぎ</t>
    <rPh sb="4" eb="6">
      <t>セオヨ</t>
    </rPh>
    <phoneticPr fontId="2"/>
  </si>
  <si>
    <t>200ｍ背泳ぎ</t>
    <rPh sb="4" eb="6">
      <t>セオヨ</t>
    </rPh>
    <phoneticPr fontId="2"/>
  </si>
  <si>
    <t>25ｍ平泳ぎ</t>
    <rPh sb="3" eb="5">
      <t>ヒラオヨ</t>
    </rPh>
    <phoneticPr fontId="2"/>
  </si>
  <si>
    <t>200ｍ平泳ぎ</t>
    <phoneticPr fontId="2"/>
  </si>
  <si>
    <t>25ｍバタフライ</t>
    <phoneticPr fontId="2"/>
  </si>
  <si>
    <t>50ｍバタフライ</t>
    <phoneticPr fontId="2"/>
  </si>
  <si>
    <t>100ｍバタフライ</t>
    <phoneticPr fontId="2"/>
  </si>
  <si>
    <t>200ｍバタフライ</t>
    <phoneticPr fontId="2"/>
  </si>
  <si>
    <t>150ｍ個人メドレー</t>
    <rPh sb="4" eb="6">
      <t>コジン</t>
    </rPh>
    <phoneticPr fontId="2"/>
  </si>
  <si>
    <t>75ｍ個人メドレー</t>
    <rPh sb="3" eb="5">
      <t>コジン</t>
    </rPh>
    <phoneticPr fontId="2"/>
  </si>
  <si>
    <t>会員</t>
    <rPh sb="0" eb="2">
      <t>カイイン</t>
    </rPh>
    <phoneticPr fontId="2"/>
  </si>
  <si>
    <t>振込票の控えを別紙で添付してください</t>
    <rPh sb="0" eb="3">
      <t>フリコミヒョウ</t>
    </rPh>
    <rPh sb="4" eb="5">
      <t>ヒカ</t>
    </rPh>
    <rPh sb="7" eb="9">
      <t>ベッシ</t>
    </rPh>
    <rPh sb="10" eb="12">
      <t>テンプ</t>
    </rPh>
    <phoneticPr fontId="7"/>
  </si>
  <si>
    <t>追加
プログラム</t>
    <rPh sb="0" eb="2">
      <t>ツイカ</t>
    </rPh>
    <phoneticPr fontId="7"/>
  </si>
  <si>
    <t>冊</t>
    <rPh sb="0" eb="1">
      <t>サツ</t>
    </rPh>
    <phoneticPr fontId="7"/>
  </si>
  <si>
    <t>×</t>
  </si>
  <si>
    <t>肢体（未登録）</t>
    <rPh sb="0" eb="2">
      <t>シタイ</t>
    </rPh>
    <rPh sb="3" eb="6">
      <t>ミトウロク</t>
    </rPh>
    <phoneticPr fontId="2"/>
  </si>
  <si>
    <t>視覚（未登録）</t>
    <rPh sb="0" eb="2">
      <t>シカク</t>
    </rPh>
    <rPh sb="3" eb="6">
      <t>ミトウロク</t>
    </rPh>
    <phoneticPr fontId="2"/>
  </si>
  <si>
    <t>聴覚（未登録）</t>
    <rPh sb="0" eb="2">
      <t>チョウカク</t>
    </rPh>
    <rPh sb="3" eb="6">
      <t>ミトウロク</t>
    </rPh>
    <phoneticPr fontId="2"/>
  </si>
  <si>
    <t>知的（未登録）</t>
    <rPh sb="0" eb="2">
      <t>チテキ</t>
    </rPh>
    <rPh sb="3" eb="6">
      <t>ミトウロク</t>
    </rPh>
    <phoneticPr fontId="2"/>
  </si>
  <si>
    <t>種目数</t>
    <rPh sb="0" eb="2">
      <t>シュモク</t>
    </rPh>
    <rPh sb="2" eb="3">
      <t>スウ</t>
    </rPh>
    <phoneticPr fontId="2"/>
  </si>
  <si>
    <t>000-0000</t>
    <phoneticPr fontId="2"/>
  </si>
  <si>
    <t>＊＊＊県</t>
    <rPh sb="3" eb="4">
      <t>ケン</t>
    </rPh>
    <phoneticPr fontId="2"/>
  </si>
  <si>
    <t>＊＊市＊＊＊区＊＊＊＊</t>
    <rPh sb="2" eb="3">
      <t>シ</t>
    </rPh>
    <rPh sb="6" eb="7">
      <t>ク</t>
    </rPh>
    <phoneticPr fontId="2"/>
  </si>
  <si>
    <t>九州会員は、住所省略可</t>
    <rPh sb="0" eb="4">
      <t>キュウシュウカイイン</t>
    </rPh>
    <rPh sb="6" eb="8">
      <t>ジュウショ</t>
    </rPh>
    <rPh sb="8" eb="10">
      <t>ショウリャク</t>
    </rPh>
    <rPh sb="10" eb="11">
      <t>カ</t>
    </rPh>
    <phoneticPr fontId="2"/>
  </si>
  <si>
    <t>0*0-****-****</t>
    <phoneticPr fontId="2"/>
  </si>
  <si>
    <t>0**-***-****</t>
    <phoneticPr fontId="2"/>
  </si>
  <si>
    <t>精神（未登録）</t>
    <rPh sb="0" eb="2">
      <t>セイシン</t>
    </rPh>
    <phoneticPr fontId="2"/>
  </si>
  <si>
    <t>健常（未登録）</t>
    <rPh sb="0" eb="2">
      <t>ケンジョウ</t>
    </rPh>
    <phoneticPr fontId="2"/>
  </si>
  <si>
    <r>
      <t xml:space="preserve">１種目
</t>
    </r>
    <r>
      <rPr>
        <sz val="11"/>
        <rFont val="游ゴシック"/>
        <family val="3"/>
        <charset val="128"/>
      </rPr>
      <t>出場の方</t>
    </r>
    <rPh sb="1" eb="2">
      <t>シュ</t>
    </rPh>
    <rPh sb="2" eb="3">
      <t>メ</t>
    </rPh>
    <rPh sb="4" eb="6">
      <t>シュツジョウ</t>
    </rPh>
    <rPh sb="7" eb="8">
      <t>カタ</t>
    </rPh>
    <phoneticPr fontId="2"/>
  </si>
  <si>
    <r>
      <t xml:space="preserve">２種目
</t>
    </r>
    <r>
      <rPr>
        <sz val="11"/>
        <rFont val="游ゴシック"/>
        <family val="3"/>
        <charset val="128"/>
      </rPr>
      <t>出場の方</t>
    </r>
    <rPh sb="1" eb="2">
      <t>シュ</t>
    </rPh>
    <rPh sb="2" eb="3">
      <t>メ</t>
    </rPh>
    <rPh sb="4" eb="6">
      <t>シュツジョウ</t>
    </rPh>
    <rPh sb="7" eb="8">
      <t>カタ</t>
    </rPh>
    <phoneticPr fontId="2"/>
  </si>
  <si>
    <r>
      <t xml:space="preserve">３種目
</t>
    </r>
    <r>
      <rPr>
        <sz val="11"/>
        <rFont val="游ゴシック"/>
        <family val="3"/>
        <charset val="128"/>
      </rPr>
      <t>出場の方</t>
    </r>
    <rPh sb="1" eb="2">
      <t>シュ</t>
    </rPh>
    <rPh sb="2" eb="3">
      <t>メ</t>
    </rPh>
    <rPh sb="4" eb="6">
      <t>シュツジョウ</t>
    </rPh>
    <rPh sb="7" eb="8">
      <t>カタ</t>
    </rPh>
    <phoneticPr fontId="2"/>
  </si>
  <si>
    <r>
      <t xml:space="preserve">４種目
</t>
    </r>
    <r>
      <rPr>
        <sz val="11"/>
        <rFont val="游ゴシック"/>
        <family val="3"/>
        <charset val="128"/>
      </rPr>
      <t>出場の方</t>
    </r>
    <rPh sb="1" eb="2">
      <t>シュ</t>
    </rPh>
    <rPh sb="2" eb="3">
      <t>メ</t>
    </rPh>
    <rPh sb="4" eb="6">
      <t>シュツジョウ</t>
    </rPh>
    <rPh sb="7" eb="8">
      <t>カタ</t>
    </rPh>
    <phoneticPr fontId="2"/>
  </si>
  <si>
    <r>
      <t xml:space="preserve">５種目
</t>
    </r>
    <r>
      <rPr>
        <sz val="11"/>
        <rFont val="游ゴシック"/>
        <family val="3"/>
        <charset val="128"/>
      </rPr>
      <t>出場の方</t>
    </r>
    <rPh sb="1" eb="2">
      <t>シュ</t>
    </rPh>
    <rPh sb="2" eb="3">
      <t>メ</t>
    </rPh>
    <rPh sb="4" eb="6">
      <t>シュツジョウ</t>
    </rPh>
    <rPh sb="7" eb="8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</si>
</sst>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]00&quot;.&quot;00;##&quot;:&quot;00&quot;.&quot;00"/>
    <numFmt numFmtId="180" formatCode="#,###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20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u/>
      <sz val="10"/>
      <color indexed="8"/>
      <name val="游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4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2" applyNumberFormat="1" applyFont="1" applyFill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0" fontId="3" fillId="0" borderId="0" xfId="0" applyFont="1"/>
    <xf numFmtId="0" fontId="14" fillId="0" borderId="0" xfId="0" applyFont="1" applyAlignment="1">
      <alignment horizontal="center" vertical="top"/>
    </xf>
    <xf numFmtId="0" fontId="15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38" fontId="16" fillId="0" borderId="0" xfId="2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38" fontId="14" fillId="0" borderId="0" xfId="2" applyFont="1" applyBorder="1" applyAlignment="1">
      <alignment horizontal="right" vertical="center"/>
    </xf>
    <xf numFmtId="38" fontId="14" fillId="0" borderId="0" xfId="2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3" fillId="0" borderId="8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7" xfId="0" applyFont="1" applyBorder="1"/>
    <xf numFmtId="38" fontId="3" fillId="0" borderId="0" xfId="0" applyNumberFormat="1" applyFont="1"/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right" shrinkToFit="1"/>
    </xf>
    <xf numFmtId="176" fontId="18" fillId="0" borderId="0" xfId="0" applyNumberFormat="1" applyFont="1" applyAlignment="1">
      <alignment horizontal="right" vertical="center" shrinkToFit="1"/>
    </xf>
    <xf numFmtId="176" fontId="18" fillId="0" borderId="0" xfId="0" applyNumberFormat="1" applyFont="1" applyAlignment="1">
      <alignment horizontal="center" vertical="center" shrinkToFit="1"/>
    </xf>
    <xf numFmtId="14" fontId="0" fillId="0" borderId="0" xfId="0" applyNumberFormat="1" applyAlignment="1">
      <alignment horizontal="center" shrinkToFit="1"/>
    </xf>
    <xf numFmtId="57" fontId="0" fillId="0" borderId="0" xfId="0" applyNumberFormat="1" applyAlignment="1">
      <alignment shrinkToFit="1"/>
    </xf>
    <xf numFmtId="0" fontId="0" fillId="0" borderId="0" xfId="0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 applyAlignment="1">
      <alignment horizontal="center" shrinkToFit="1"/>
    </xf>
    <xf numFmtId="0" fontId="12" fillId="0" borderId="0" xfId="0" applyFont="1" applyAlignment="1">
      <alignment shrinkToFit="1"/>
    </xf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0" fillId="2" borderId="0" xfId="0" applyFill="1" applyAlignment="1">
      <alignment shrinkToFit="1"/>
    </xf>
    <xf numFmtId="176" fontId="18" fillId="0" borderId="5" xfId="0" applyNumberFormat="1" applyFont="1" applyBorder="1" applyAlignment="1">
      <alignment horizontal="right" vertical="center" shrinkToFit="1"/>
    </xf>
    <xf numFmtId="3" fontId="6" fillId="0" borderId="0" xfId="0" applyNumberFormat="1" applyFont="1" applyAlignment="1">
      <alignment horizontal="left" vertical="center" wrapText="1"/>
    </xf>
    <xf numFmtId="38" fontId="8" fillId="0" borderId="11" xfId="2" applyFont="1" applyFill="1" applyBorder="1" applyAlignment="1">
      <alignment horizontal="center" vertical="center" shrinkToFit="1"/>
    </xf>
    <xf numFmtId="38" fontId="8" fillId="0" borderId="12" xfId="2" applyFont="1" applyFill="1" applyBorder="1" applyAlignment="1">
      <alignment horizontal="center" vertical="center" shrinkToFit="1"/>
    </xf>
    <xf numFmtId="38" fontId="8" fillId="0" borderId="13" xfId="2" applyFont="1" applyFill="1" applyBorder="1" applyAlignment="1">
      <alignment horizontal="center" vertical="center" shrinkToFit="1"/>
    </xf>
    <xf numFmtId="38" fontId="8" fillId="0" borderId="14" xfId="2" applyFont="1" applyFill="1" applyBorder="1" applyAlignment="1">
      <alignment horizontal="center" vertical="center" shrinkToFit="1"/>
    </xf>
    <xf numFmtId="38" fontId="8" fillId="0" borderId="15" xfId="2" applyFont="1" applyFill="1" applyBorder="1" applyAlignment="1">
      <alignment horizontal="center" vertical="center" shrinkToFit="1"/>
    </xf>
    <xf numFmtId="38" fontId="8" fillId="0" borderId="16" xfId="2" applyFont="1" applyFill="1" applyBorder="1" applyAlignment="1">
      <alignment horizontal="center" vertical="center" shrinkToFit="1"/>
    </xf>
    <xf numFmtId="38" fontId="5" fillId="0" borderId="3" xfId="2" applyFont="1" applyFill="1" applyBorder="1" applyAlignment="1">
      <alignment horizontal="right" vertical="center"/>
    </xf>
    <xf numFmtId="38" fontId="5" fillId="0" borderId="4" xfId="2" applyFont="1" applyFill="1" applyBorder="1" applyAlignment="1">
      <alignment horizontal="right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38" fontId="8" fillId="4" borderId="11" xfId="2" applyFont="1" applyFill="1" applyBorder="1" applyAlignment="1">
      <alignment horizontal="center" vertical="center"/>
    </xf>
    <xf numFmtId="38" fontId="8" fillId="4" borderId="13" xfId="2" applyFont="1" applyFill="1" applyBorder="1" applyAlignment="1">
      <alignment horizontal="center" vertical="center"/>
    </xf>
    <xf numFmtId="38" fontId="8" fillId="4" borderId="21" xfId="2" applyFont="1" applyFill="1" applyBorder="1" applyAlignment="1">
      <alignment horizontal="center" vertical="center"/>
    </xf>
    <xf numFmtId="38" fontId="8" fillId="4" borderId="22" xfId="2" applyFont="1" applyFill="1" applyBorder="1" applyAlignment="1">
      <alignment horizontal="center" vertical="center"/>
    </xf>
    <xf numFmtId="38" fontId="8" fillId="4" borderId="14" xfId="2" applyFont="1" applyFill="1" applyBorder="1" applyAlignment="1">
      <alignment horizontal="center" vertical="center"/>
    </xf>
    <xf numFmtId="38" fontId="8" fillId="4" borderId="16" xfId="2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38" fontId="14" fillId="0" borderId="0" xfId="2" applyFont="1" applyFill="1" applyBorder="1" applyAlignment="1">
      <alignment horizontal="right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38" fontId="14" fillId="0" borderId="3" xfId="2" applyFont="1" applyBorder="1" applyAlignment="1">
      <alignment horizontal="right" vertical="center"/>
    </xf>
    <xf numFmtId="38" fontId="14" fillId="0" borderId="4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3" xfId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7" fillId="4" borderId="8" xfId="0" applyFont="1" applyFill="1" applyBorder="1" applyAlignment="1">
      <alignment horizontal="center" vertical="center" textRotation="255" wrapText="1"/>
    </xf>
    <xf numFmtId="0" fontId="17" fillId="4" borderId="6" xfId="0" applyFont="1" applyFill="1" applyBorder="1" applyAlignment="1">
      <alignment horizontal="center" vertical="center" textRotation="255" wrapText="1"/>
    </xf>
    <xf numFmtId="0" fontId="17" fillId="4" borderId="9" xfId="0" applyFont="1" applyFill="1" applyBorder="1" applyAlignment="1">
      <alignment horizontal="center" vertical="center" textRotation="255" wrapText="1"/>
    </xf>
    <xf numFmtId="0" fontId="17" fillId="4" borderId="1" xfId="0" applyFont="1" applyFill="1" applyBorder="1" applyAlignment="1">
      <alignment horizontal="center" vertical="center" textRotation="255" wrapText="1"/>
    </xf>
    <xf numFmtId="0" fontId="17" fillId="4" borderId="10" xfId="0" applyFont="1" applyFill="1" applyBorder="1" applyAlignment="1">
      <alignment horizontal="center" vertical="center" textRotation="255" wrapText="1"/>
    </xf>
    <xf numFmtId="0" fontId="17" fillId="4" borderId="7" xfId="0" applyFont="1" applyFill="1" applyBorder="1" applyAlignment="1">
      <alignment horizontal="center" vertical="center" textRotation="255" wrapText="1"/>
    </xf>
    <xf numFmtId="38" fontId="14" fillId="0" borderId="3" xfId="2" applyFont="1" applyFill="1" applyBorder="1" applyAlignment="1">
      <alignment horizontal="right" vertical="center"/>
    </xf>
    <xf numFmtId="38" fontId="14" fillId="0" borderId="4" xfId="2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0" fillId="3" borderId="0" xfId="0" applyFill="1" applyAlignment="1">
      <alignment horizontal="center" shrinkToFi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80" fontId="0" fillId="0" borderId="0" xfId="0" applyNumberFormat="1"/>
    <xf numFmtId="180" fontId="14" fillId="0" borderId="3" xfId="0" applyNumberFormat="1" applyFont="1" applyBorder="1" applyAlignment="1">
      <alignment horizontal="center" vertical="center" shrinkToFit="1"/>
    </xf>
    <xf numFmtId="180" fontId="14" fillId="0" borderId="4" xfId="0" applyNumberFormat="1" applyFont="1" applyBorder="1" applyAlignment="1">
      <alignment horizontal="center" vertical="center" shrinkToFit="1"/>
    </xf>
    <xf numFmtId="180" fontId="14" fillId="0" borderId="3" xfId="2" applyNumberFormat="1" applyFont="1" applyBorder="1" applyAlignment="1">
      <alignment horizontal="center" vertical="center" shrinkToFit="1"/>
    </xf>
    <xf numFmtId="180" fontId="14" fillId="0" borderId="4" xfId="2" applyNumberFormat="1" applyFont="1" applyBorder="1" applyAlignment="1">
      <alignment horizontal="center" vertical="center" shrinkToFit="1"/>
    </xf>
    <xf numFmtId="180" fontId="14" fillId="0" borderId="0" xfId="2" applyNumberFormat="1" applyFont="1" applyBorder="1" applyAlignment="1">
      <alignment horizontal="center" vertical="center" shrinkToFit="1"/>
    </xf>
    <xf numFmtId="180" fontId="5" fillId="0" borderId="11" xfId="0" applyNumberFormat="1" applyFont="1" applyBorder="1" applyAlignment="1">
      <alignment horizontal="right" vertical="center" shrinkToFit="1"/>
    </xf>
    <xf numFmtId="180" fontId="5" fillId="0" borderId="12" xfId="0" applyNumberFormat="1" applyFont="1" applyBorder="1" applyAlignment="1">
      <alignment horizontal="right" vertical="center" shrinkToFit="1"/>
    </xf>
    <xf numFmtId="180" fontId="5" fillId="0" borderId="21" xfId="0" applyNumberFormat="1" applyFont="1" applyBorder="1" applyAlignment="1">
      <alignment horizontal="right" vertical="center" shrinkToFit="1"/>
    </xf>
    <xf numFmtId="180" fontId="5" fillId="0" borderId="0" xfId="0" applyNumberFormat="1" applyFont="1" applyAlignment="1">
      <alignment horizontal="right" vertical="center" shrinkToFit="1"/>
    </xf>
    <xf numFmtId="180" fontId="5" fillId="0" borderId="14" xfId="0" applyNumberFormat="1" applyFont="1" applyBorder="1" applyAlignment="1">
      <alignment horizontal="right" vertical="center" shrinkToFit="1"/>
    </xf>
    <xf numFmtId="180" fontId="5" fillId="0" borderId="15" xfId="0" applyNumberFormat="1" applyFont="1" applyBorder="1" applyAlignment="1">
      <alignment horizontal="righ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view="pageBreakPreview" zoomScale="85" zoomScaleNormal="84" zoomScaleSheetLayoutView="85" workbookViewId="0">
      <selection activeCell="F15" sqref="F15:H16"/>
    </sheetView>
  </sheetViews>
  <sheetFormatPr defaultRowHeight="18.75"/>
  <cols>
    <col min="1" max="21" width="4.625" style="3" customWidth="1"/>
    <col min="22" max="16384" width="9" style="3"/>
  </cols>
  <sheetData>
    <row r="1" spans="1:21" ht="22.5" customHeight="1">
      <c r="A1" s="84" t="s">
        <v>29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22.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2.5" customHeight="1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ht="22.5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1" ht="22.5" customHeight="1">
      <c r="A6" s="88" t="s">
        <v>2</v>
      </c>
      <c r="B6" s="89"/>
      <c r="C6" s="89"/>
      <c r="D6" s="89"/>
      <c r="E6" s="92"/>
      <c r="F6" s="92"/>
      <c r="G6" s="92"/>
      <c r="H6" s="92"/>
      <c r="I6" s="92"/>
      <c r="J6" s="92"/>
      <c r="K6" s="92"/>
      <c r="L6" s="92"/>
      <c r="M6" s="92"/>
      <c r="N6" s="93" t="s">
        <v>24</v>
      </c>
      <c r="O6" s="94"/>
      <c r="P6" s="94"/>
      <c r="Q6" s="94"/>
      <c r="R6" s="94"/>
      <c r="S6" s="94"/>
      <c r="T6" s="94"/>
      <c r="U6" s="94"/>
    </row>
    <row r="7" spans="1:21" ht="22.5" customHeight="1">
      <c r="A7" s="90"/>
      <c r="B7" s="91"/>
      <c r="C7" s="91"/>
      <c r="D7" s="91"/>
      <c r="E7" s="92"/>
      <c r="F7" s="92"/>
      <c r="G7" s="92"/>
      <c r="H7" s="92"/>
      <c r="I7" s="92"/>
      <c r="J7" s="92"/>
      <c r="K7" s="92"/>
      <c r="L7" s="92"/>
      <c r="M7" s="92"/>
      <c r="N7" s="93"/>
      <c r="O7" s="94"/>
      <c r="P7" s="94"/>
      <c r="Q7" s="94"/>
      <c r="R7" s="94"/>
      <c r="S7" s="94"/>
      <c r="T7" s="94"/>
      <c r="U7" s="94"/>
    </row>
    <row r="8" spans="1:21" ht="22.5" customHeight="1">
      <c r="A8" s="115" t="s">
        <v>3</v>
      </c>
      <c r="B8" s="116"/>
      <c r="C8" s="116"/>
      <c r="D8" s="116"/>
      <c r="E8" s="92"/>
      <c r="F8" s="92"/>
      <c r="G8" s="92"/>
      <c r="H8" s="92"/>
      <c r="I8" s="92"/>
      <c r="J8" s="92"/>
      <c r="K8" s="92"/>
      <c r="L8" s="92"/>
      <c r="M8" s="92"/>
      <c r="N8" s="93" t="s">
        <v>25</v>
      </c>
      <c r="O8" s="94"/>
      <c r="P8" s="94"/>
      <c r="Q8" s="94"/>
      <c r="R8" s="94"/>
      <c r="S8" s="94"/>
      <c r="T8" s="94"/>
      <c r="U8" s="94"/>
    </row>
    <row r="9" spans="1:21" ht="22.5" customHeight="1">
      <c r="A9" s="117"/>
      <c r="B9" s="118"/>
      <c r="C9" s="118"/>
      <c r="D9" s="118"/>
      <c r="E9" s="92"/>
      <c r="F9" s="92"/>
      <c r="G9" s="92"/>
      <c r="H9" s="92"/>
      <c r="I9" s="92"/>
      <c r="J9" s="92"/>
      <c r="K9" s="92"/>
      <c r="L9" s="92"/>
      <c r="M9" s="92"/>
      <c r="N9" s="119"/>
      <c r="O9" s="120"/>
      <c r="P9" s="120"/>
      <c r="Q9" s="120"/>
      <c r="R9" s="120"/>
      <c r="S9" s="120"/>
      <c r="T9" s="120"/>
      <c r="U9" s="120"/>
    </row>
    <row r="10" spans="1:21" ht="22.5" customHeight="1">
      <c r="A10" s="95" t="s">
        <v>4</v>
      </c>
      <c r="B10" s="96"/>
      <c r="C10" s="96"/>
      <c r="D10" s="96"/>
      <c r="E10" s="5" t="s">
        <v>5</v>
      </c>
      <c r="F10" s="124"/>
      <c r="G10" s="124"/>
      <c r="H10" s="124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25"/>
    </row>
    <row r="11" spans="1:21" ht="22.5" customHeight="1">
      <c r="A11" s="95"/>
      <c r="B11" s="96"/>
      <c r="C11" s="96"/>
      <c r="D11" s="96"/>
      <c r="E11" s="121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/>
    </row>
    <row r="12" spans="1:21" ht="22.5" customHeight="1">
      <c r="A12" s="95" t="s">
        <v>6</v>
      </c>
      <c r="B12" s="96"/>
      <c r="C12" s="96"/>
      <c r="D12" s="97"/>
      <c r="E12" s="98" t="s">
        <v>7</v>
      </c>
      <c r="F12" s="98"/>
      <c r="G12" s="100"/>
      <c r="H12" s="100"/>
      <c r="I12" s="100"/>
      <c r="J12" s="100"/>
      <c r="K12" s="100"/>
      <c r="L12" s="100"/>
      <c r="M12" s="102" t="s">
        <v>8</v>
      </c>
      <c r="N12" s="102"/>
      <c r="O12" s="104"/>
      <c r="P12" s="100"/>
      <c r="Q12" s="100"/>
      <c r="R12" s="100"/>
      <c r="S12" s="100"/>
      <c r="T12" s="100"/>
      <c r="U12" s="105"/>
    </row>
    <row r="13" spans="1:21" ht="22.5" customHeight="1">
      <c r="A13" s="95"/>
      <c r="B13" s="96"/>
      <c r="C13" s="96"/>
      <c r="D13" s="97"/>
      <c r="E13" s="99"/>
      <c r="F13" s="99"/>
      <c r="G13" s="101"/>
      <c r="H13" s="101"/>
      <c r="I13" s="101"/>
      <c r="J13" s="101"/>
      <c r="K13" s="101"/>
      <c r="L13" s="101"/>
      <c r="M13" s="103"/>
      <c r="N13" s="103"/>
      <c r="O13" s="101"/>
      <c r="P13" s="101"/>
      <c r="Q13" s="101"/>
      <c r="R13" s="101"/>
      <c r="S13" s="101"/>
      <c r="T13" s="101"/>
      <c r="U13" s="106"/>
    </row>
    <row r="14" spans="1:21" ht="21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6"/>
      <c r="Q14" s="6"/>
      <c r="R14" s="6"/>
      <c r="S14" s="6"/>
      <c r="T14" s="6"/>
      <c r="U14" s="6"/>
    </row>
    <row r="15" spans="1:21" ht="22.9" customHeight="1">
      <c r="A15" s="107" t="s">
        <v>27</v>
      </c>
      <c r="B15" s="108"/>
      <c r="C15" s="130" t="s">
        <v>148</v>
      </c>
      <c r="D15" s="131"/>
      <c r="E15" s="79" t="s">
        <v>9</v>
      </c>
      <c r="F15" s="133">
        <f>IF(リスト!H6="","",リスト!H6)</f>
        <v>0</v>
      </c>
      <c r="G15" s="133"/>
      <c r="H15" s="133"/>
      <c r="I15" s="70" t="s">
        <v>10</v>
      </c>
      <c r="J15" s="47" t="s">
        <v>11</v>
      </c>
      <c r="K15" s="47"/>
      <c r="L15" s="47" t="s">
        <v>12</v>
      </c>
      <c r="M15" s="81">
        <v>1500</v>
      </c>
      <c r="N15" s="81"/>
      <c r="O15" s="81"/>
      <c r="P15" s="47" t="s">
        <v>13</v>
      </c>
      <c r="Q15" s="49" t="s">
        <v>14</v>
      </c>
      <c r="R15" s="135">
        <f>IF(F15="","",F15*M15)</f>
        <v>0</v>
      </c>
      <c r="S15" s="135"/>
      <c r="T15" s="135"/>
      <c r="U15" s="51" t="s">
        <v>13</v>
      </c>
    </row>
    <row r="16" spans="1:21" ht="22.9" customHeight="1">
      <c r="A16" s="109"/>
      <c r="B16" s="110"/>
      <c r="C16" s="131"/>
      <c r="D16" s="131"/>
      <c r="E16" s="80"/>
      <c r="F16" s="134"/>
      <c r="G16" s="134"/>
      <c r="H16" s="134"/>
      <c r="I16" s="71"/>
      <c r="J16" s="48"/>
      <c r="K16" s="48"/>
      <c r="L16" s="48"/>
      <c r="M16" s="82"/>
      <c r="N16" s="82"/>
      <c r="O16" s="82"/>
      <c r="P16" s="48"/>
      <c r="Q16" s="50"/>
      <c r="R16" s="136"/>
      <c r="S16" s="136"/>
      <c r="T16" s="136"/>
      <c r="U16" s="52"/>
    </row>
    <row r="17" spans="1:21" ht="22.9" customHeight="1">
      <c r="A17" s="109"/>
      <c r="B17" s="110"/>
      <c r="C17" s="130" t="s">
        <v>149</v>
      </c>
      <c r="D17" s="131"/>
      <c r="E17" s="73" t="s">
        <v>9</v>
      </c>
      <c r="F17" s="133">
        <f>IF(リスト!H7="","",リスト!H7)</f>
        <v>0</v>
      </c>
      <c r="G17" s="133"/>
      <c r="H17" s="133"/>
      <c r="I17" s="73" t="s">
        <v>10</v>
      </c>
      <c r="J17" s="62" t="s">
        <v>11</v>
      </c>
      <c r="K17" s="62"/>
      <c r="L17" s="62" t="s">
        <v>12</v>
      </c>
      <c r="M17" s="83">
        <v>3000</v>
      </c>
      <c r="N17" s="83"/>
      <c r="O17" s="83"/>
      <c r="P17" s="62" t="s">
        <v>13</v>
      </c>
      <c r="Q17" s="64" t="s">
        <v>14</v>
      </c>
      <c r="R17" s="135">
        <f>IF(F17="","",F17*M17)</f>
        <v>0</v>
      </c>
      <c r="S17" s="135"/>
      <c r="T17" s="135"/>
      <c r="U17" s="66" t="s">
        <v>13</v>
      </c>
    </row>
    <row r="18" spans="1:21" ht="22.9" customHeight="1">
      <c r="A18" s="109"/>
      <c r="B18" s="110"/>
      <c r="C18" s="131"/>
      <c r="D18" s="131"/>
      <c r="E18" s="73"/>
      <c r="F18" s="134"/>
      <c r="G18" s="134"/>
      <c r="H18" s="134"/>
      <c r="I18" s="73"/>
      <c r="J18" s="63"/>
      <c r="K18" s="63"/>
      <c r="L18" s="63"/>
      <c r="M18" s="83"/>
      <c r="N18" s="83"/>
      <c r="O18" s="83"/>
      <c r="P18" s="63"/>
      <c r="Q18" s="65"/>
      <c r="R18" s="136"/>
      <c r="S18" s="136"/>
      <c r="T18" s="136"/>
      <c r="U18" s="67"/>
    </row>
    <row r="19" spans="1:21" ht="22.9" customHeight="1">
      <c r="A19" s="109"/>
      <c r="B19" s="110"/>
      <c r="C19" s="130" t="s">
        <v>150</v>
      </c>
      <c r="D19" s="131"/>
      <c r="E19" s="79" t="s">
        <v>9</v>
      </c>
      <c r="F19" s="133">
        <f>IF(リスト!H8="","",リスト!H8)</f>
        <v>0</v>
      </c>
      <c r="G19" s="133"/>
      <c r="H19" s="133"/>
      <c r="I19" s="70" t="s">
        <v>10</v>
      </c>
      <c r="J19" s="47" t="s">
        <v>11</v>
      </c>
      <c r="K19" s="47"/>
      <c r="L19" s="47" t="s">
        <v>12</v>
      </c>
      <c r="M19" s="81">
        <v>4500</v>
      </c>
      <c r="N19" s="81"/>
      <c r="O19" s="81"/>
      <c r="P19" s="47" t="s">
        <v>13</v>
      </c>
      <c r="Q19" s="49" t="s">
        <v>14</v>
      </c>
      <c r="R19" s="135">
        <f>IF(F19="","",F19*M19)</f>
        <v>0</v>
      </c>
      <c r="S19" s="135"/>
      <c r="T19" s="135"/>
      <c r="U19" s="51" t="s">
        <v>13</v>
      </c>
    </row>
    <row r="20" spans="1:21" ht="22.9" customHeight="1">
      <c r="A20" s="109"/>
      <c r="B20" s="110"/>
      <c r="C20" s="131"/>
      <c r="D20" s="131"/>
      <c r="E20" s="80"/>
      <c r="F20" s="134"/>
      <c r="G20" s="134"/>
      <c r="H20" s="134"/>
      <c r="I20" s="71"/>
      <c r="J20" s="48"/>
      <c r="K20" s="48"/>
      <c r="L20" s="48"/>
      <c r="M20" s="82"/>
      <c r="N20" s="82"/>
      <c r="O20" s="82"/>
      <c r="P20" s="48"/>
      <c r="Q20" s="50"/>
      <c r="R20" s="136"/>
      <c r="S20" s="136"/>
      <c r="T20" s="136"/>
      <c r="U20" s="52"/>
    </row>
    <row r="21" spans="1:21" ht="22.9" customHeight="1">
      <c r="A21" s="109"/>
      <c r="B21" s="110"/>
      <c r="C21" s="130" t="s">
        <v>151</v>
      </c>
      <c r="D21" s="131"/>
      <c r="E21" s="73" t="s">
        <v>9</v>
      </c>
      <c r="F21" s="133">
        <f>IF(リスト!H9="0","",リスト!H9)</f>
        <v>0</v>
      </c>
      <c r="G21" s="133"/>
      <c r="H21" s="133"/>
      <c r="I21" s="73" t="s">
        <v>10</v>
      </c>
      <c r="J21" s="62" t="s">
        <v>11</v>
      </c>
      <c r="K21" s="62"/>
      <c r="L21" s="62" t="s">
        <v>12</v>
      </c>
      <c r="M21" s="83">
        <v>6000</v>
      </c>
      <c r="N21" s="83"/>
      <c r="O21" s="83"/>
      <c r="P21" s="62" t="s">
        <v>13</v>
      </c>
      <c r="Q21" s="64" t="s">
        <v>14</v>
      </c>
      <c r="R21" s="135">
        <f>IF(F21="","",F21*M21)</f>
        <v>0</v>
      </c>
      <c r="S21" s="135"/>
      <c r="T21" s="135"/>
      <c r="U21" s="66" t="s">
        <v>13</v>
      </c>
    </row>
    <row r="22" spans="1:21" ht="22.9" customHeight="1">
      <c r="A22" s="109"/>
      <c r="B22" s="110"/>
      <c r="C22" s="131"/>
      <c r="D22" s="131"/>
      <c r="E22" s="73"/>
      <c r="F22" s="134"/>
      <c r="G22" s="134"/>
      <c r="H22" s="134"/>
      <c r="I22" s="73"/>
      <c r="J22" s="63"/>
      <c r="K22" s="63"/>
      <c r="L22" s="63"/>
      <c r="M22" s="83"/>
      <c r="N22" s="83"/>
      <c r="O22" s="83"/>
      <c r="P22" s="63"/>
      <c r="Q22" s="65"/>
      <c r="R22" s="136"/>
      <c r="S22" s="136"/>
      <c r="T22" s="136"/>
      <c r="U22" s="67"/>
    </row>
    <row r="23" spans="1:21" ht="22.9" customHeight="1">
      <c r="A23" s="109"/>
      <c r="B23" s="110"/>
      <c r="C23" s="130" t="s">
        <v>152</v>
      </c>
      <c r="D23" s="131"/>
      <c r="E23" s="79" t="s">
        <v>9</v>
      </c>
      <c r="F23" s="133">
        <f>IF(リスト!H10="","",リスト!H10)</f>
        <v>0</v>
      </c>
      <c r="G23" s="133"/>
      <c r="H23" s="133"/>
      <c r="I23" s="70" t="s">
        <v>10</v>
      </c>
      <c r="J23" s="47" t="s">
        <v>11</v>
      </c>
      <c r="K23" s="47"/>
      <c r="L23" s="47" t="s">
        <v>12</v>
      </c>
      <c r="M23" s="81">
        <v>7500</v>
      </c>
      <c r="N23" s="81"/>
      <c r="O23" s="81"/>
      <c r="P23" s="47" t="s">
        <v>13</v>
      </c>
      <c r="Q23" s="49" t="s">
        <v>14</v>
      </c>
      <c r="R23" s="135">
        <f>IF(F23="","",F23*M23)</f>
        <v>0</v>
      </c>
      <c r="S23" s="135"/>
      <c r="T23" s="135"/>
      <c r="U23" s="51" t="s">
        <v>13</v>
      </c>
    </row>
    <row r="24" spans="1:21" ht="22.9" customHeight="1">
      <c r="A24" s="111"/>
      <c r="B24" s="112"/>
      <c r="C24" s="131"/>
      <c r="D24" s="131"/>
      <c r="E24" s="80"/>
      <c r="F24" s="134"/>
      <c r="G24" s="134"/>
      <c r="H24" s="134"/>
      <c r="I24" s="71"/>
      <c r="J24" s="48"/>
      <c r="K24" s="48"/>
      <c r="L24" s="48"/>
      <c r="M24" s="82"/>
      <c r="N24" s="82"/>
      <c r="O24" s="82"/>
      <c r="P24" s="48"/>
      <c r="Q24" s="50"/>
      <c r="R24" s="136"/>
      <c r="S24" s="136"/>
      <c r="T24" s="136"/>
      <c r="U24" s="52"/>
    </row>
    <row r="25" spans="1:21" ht="20.85" customHeight="1">
      <c r="A25" s="68" t="s">
        <v>132</v>
      </c>
      <c r="B25" s="69"/>
      <c r="C25" s="69"/>
      <c r="D25" s="69"/>
      <c r="E25" s="70" t="s">
        <v>9</v>
      </c>
      <c r="F25" s="74"/>
      <c r="G25" s="74"/>
      <c r="H25" s="74"/>
      <c r="I25" s="70" t="s">
        <v>10</v>
      </c>
      <c r="J25" s="47" t="s">
        <v>133</v>
      </c>
      <c r="K25" s="47"/>
      <c r="L25" s="47" t="s">
        <v>12</v>
      </c>
      <c r="M25" s="113">
        <v>500</v>
      </c>
      <c r="N25" s="113"/>
      <c r="O25" s="113"/>
      <c r="P25" s="47" t="s">
        <v>13</v>
      </c>
      <c r="Q25" s="49" t="s">
        <v>14</v>
      </c>
      <c r="R25" s="135" t="str">
        <f>IF(F25="","",F25*M25)</f>
        <v/>
      </c>
      <c r="S25" s="135"/>
      <c r="T25" s="135"/>
      <c r="U25" s="51" t="s">
        <v>13</v>
      </c>
    </row>
    <row r="26" spans="1:21" ht="20.85" customHeight="1">
      <c r="A26" s="69"/>
      <c r="B26" s="69"/>
      <c r="C26" s="69"/>
      <c r="D26" s="69"/>
      <c r="E26" s="71"/>
      <c r="F26" s="75"/>
      <c r="G26" s="75"/>
      <c r="H26" s="75"/>
      <c r="I26" s="71"/>
      <c r="J26" s="48"/>
      <c r="K26" s="48"/>
      <c r="L26" s="48"/>
      <c r="M26" s="114"/>
      <c r="N26" s="114"/>
      <c r="O26" s="114"/>
      <c r="P26" s="48"/>
      <c r="Q26" s="50"/>
      <c r="R26" s="136"/>
      <c r="S26" s="136"/>
      <c r="T26" s="136"/>
      <c r="U26" s="52"/>
    </row>
    <row r="27" spans="1:21" ht="20.85" customHeight="1">
      <c r="A27" s="77" t="s">
        <v>15</v>
      </c>
      <c r="B27" s="78"/>
      <c r="C27" s="78"/>
      <c r="D27" s="78"/>
      <c r="E27" s="73" t="s">
        <v>9</v>
      </c>
      <c r="F27" s="72"/>
      <c r="G27" s="72"/>
      <c r="H27" s="72"/>
      <c r="I27" s="73" t="s">
        <v>10</v>
      </c>
      <c r="J27" s="62" t="s">
        <v>26</v>
      </c>
      <c r="K27" s="62"/>
      <c r="L27" s="62" t="s">
        <v>12</v>
      </c>
      <c r="M27" s="76"/>
      <c r="N27" s="76"/>
      <c r="O27" s="76"/>
      <c r="P27" s="62" t="s">
        <v>13</v>
      </c>
      <c r="Q27" s="64" t="s">
        <v>14</v>
      </c>
      <c r="R27" s="137" t="str">
        <f>IF(F27="","",F27*M27)</f>
        <v/>
      </c>
      <c r="S27" s="137"/>
      <c r="T27" s="137"/>
      <c r="U27" s="66" t="s">
        <v>13</v>
      </c>
    </row>
    <row r="28" spans="1:21" ht="20.85" customHeight="1">
      <c r="A28" s="69"/>
      <c r="B28" s="69"/>
      <c r="C28" s="69"/>
      <c r="D28" s="69"/>
      <c r="E28" s="73"/>
      <c r="F28" s="72"/>
      <c r="G28" s="72"/>
      <c r="H28" s="72"/>
      <c r="I28" s="73"/>
      <c r="J28" s="63"/>
      <c r="K28" s="63"/>
      <c r="L28" s="63"/>
      <c r="M28" s="76"/>
      <c r="N28" s="76"/>
      <c r="O28" s="76"/>
      <c r="P28" s="63"/>
      <c r="Q28" s="65"/>
      <c r="R28" s="136"/>
      <c r="S28" s="136"/>
      <c r="T28" s="136"/>
      <c r="U28" s="67"/>
    </row>
    <row r="29" spans="1:21" ht="20.85" customHeight="1">
      <c r="A29" s="68" t="s">
        <v>16</v>
      </c>
      <c r="B29" s="69"/>
      <c r="C29" s="69"/>
      <c r="D29" s="69"/>
      <c r="E29" s="70" t="s">
        <v>9</v>
      </c>
      <c r="F29" s="74"/>
      <c r="G29" s="74"/>
      <c r="H29" s="74"/>
      <c r="I29" s="70" t="s">
        <v>10</v>
      </c>
      <c r="J29" s="47" t="s">
        <v>17</v>
      </c>
      <c r="K29" s="47"/>
      <c r="L29" s="47" t="s">
        <v>12</v>
      </c>
      <c r="M29" s="45">
        <v>1000</v>
      </c>
      <c r="N29" s="45"/>
      <c r="O29" s="45"/>
      <c r="P29" s="47" t="s">
        <v>13</v>
      </c>
      <c r="Q29" s="49" t="s">
        <v>14</v>
      </c>
      <c r="R29" s="135" t="str">
        <f>IF(F29="","",F29*M29)</f>
        <v/>
      </c>
      <c r="S29" s="135"/>
      <c r="T29" s="135"/>
      <c r="U29" s="51" t="s">
        <v>13</v>
      </c>
    </row>
    <row r="30" spans="1:21" ht="20.85" customHeight="1">
      <c r="A30" s="69"/>
      <c r="B30" s="69"/>
      <c r="C30" s="69"/>
      <c r="D30" s="69"/>
      <c r="E30" s="71"/>
      <c r="F30" s="75"/>
      <c r="G30" s="75"/>
      <c r="H30" s="75"/>
      <c r="I30" s="71"/>
      <c r="J30" s="48"/>
      <c r="K30" s="48"/>
      <c r="L30" s="48"/>
      <c r="M30" s="46"/>
      <c r="N30" s="46"/>
      <c r="O30" s="46"/>
      <c r="P30" s="48"/>
      <c r="Q30" s="50"/>
      <c r="R30" s="136"/>
      <c r="S30" s="136"/>
      <c r="T30" s="136"/>
      <c r="U30" s="52"/>
    </row>
    <row r="31" spans="1:21" ht="14.65" customHeight="1" thickBot="1">
      <c r="A31" s="8"/>
      <c r="B31" s="8"/>
      <c r="C31" s="8"/>
      <c r="D31" s="8"/>
      <c r="E31" s="8"/>
      <c r="F31" s="9"/>
      <c r="G31" s="9"/>
      <c r="H31" s="9"/>
      <c r="I31" s="8"/>
      <c r="J31" s="8"/>
      <c r="K31" s="8"/>
      <c r="L31" s="8"/>
      <c r="M31" s="10"/>
      <c r="N31" s="10"/>
      <c r="O31" s="10"/>
      <c r="P31" s="8"/>
      <c r="Q31" s="8"/>
      <c r="R31" s="11"/>
      <c r="S31" s="11"/>
      <c r="T31" s="11"/>
      <c r="U31" s="8"/>
    </row>
    <row r="32" spans="1:21" ht="24">
      <c r="A32" s="38" t="s">
        <v>18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1"/>
      <c r="N32" s="53" t="s">
        <v>19</v>
      </c>
      <c r="O32" s="54"/>
      <c r="P32" s="138">
        <f>SUM(R15:T30)</f>
        <v>0</v>
      </c>
      <c r="Q32" s="139"/>
      <c r="R32" s="139"/>
      <c r="S32" s="139"/>
      <c r="T32" s="139"/>
      <c r="U32" s="59" t="s">
        <v>13</v>
      </c>
    </row>
    <row r="33" spans="1:24" ht="24">
      <c r="A33" s="38" t="s">
        <v>20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"/>
      <c r="N33" s="55"/>
      <c r="O33" s="56"/>
      <c r="P33" s="140"/>
      <c r="Q33" s="141"/>
      <c r="R33" s="141"/>
      <c r="S33" s="141"/>
      <c r="T33" s="141"/>
      <c r="U33" s="60"/>
    </row>
    <row r="34" spans="1:24" ht="24.75" thickBot="1">
      <c r="A34" s="38" t="s">
        <v>21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2"/>
      <c r="N34" s="57"/>
      <c r="O34" s="58"/>
      <c r="P34" s="142"/>
      <c r="Q34" s="143"/>
      <c r="R34" s="143"/>
      <c r="S34" s="143"/>
      <c r="T34" s="143"/>
      <c r="U34" s="61"/>
    </row>
    <row r="35" spans="1:24" ht="24">
      <c r="A35" s="38" t="s">
        <v>22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2"/>
      <c r="N35" s="39" t="s">
        <v>131</v>
      </c>
      <c r="O35" s="40"/>
      <c r="P35" s="40"/>
      <c r="Q35" s="40"/>
      <c r="R35" s="40"/>
      <c r="S35" s="40"/>
      <c r="T35" s="40"/>
      <c r="U35" s="41"/>
      <c r="X35" s="21"/>
    </row>
    <row r="36" spans="1:24" ht="24.75" thickBot="1">
      <c r="A36" s="38" t="s">
        <v>23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2"/>
      <c r="N36" s="42"/>
      <c r="O36" s="43"/>
      <c r="P36" s="43"/>
      <c r="Q36" s="43"/>
      <c r="R36" s="43"/>
      <c r="S36" s="43"/>
      <c r="T36" s="43"/>
      <c r="U36" s="44"/>
    </row>
  </sheetData>
  <mergeCells count="116">
    <mergeCell ref="R25:T26"/>
    <mergeCell ref="U25:U26"/>
    <mergeCell ref="C17:D18"/>
    <mergeCell ref="E17:E18"/>
    <mergeCell ref="F17:H18"/>
    <mergeCell ref="I17:I18"/>
    <mergeCell ref="L25:L26"/>
    <mergeCell ref="M25:O26"/>
    <mergeCell ref="A8:D9"/>
    <mergeCell ref="E8:M9"/>
    <mergeCell ref="N8:U9"/>
    <mergeCell ref="A10:D11"/>
    <mergeCell ref="E11:U11"/>
    <mergeCell ref="F10:H10"/>
    <mergeCell ref="I10:U10"/>
    <mergeCell ref="C19:D20"/>
    <mergeCell ref="E19:E20"/>
    <mergeCell ref="F19:H20"/>
    <mergeCell ref="I19:I20"/>
    <mergeCell ref="J19:K20"/>
    <mergeCell ref="L19:L20"/>
    <mergeCell ref="U19:U20"/>
    <mergeCell ref="J17:K18"/>
    <mergeCell ref="L17:L18"/>
    <mergeCell ref="A1:U2"/>
    <mergeCell ref="A4:U4"/>
    <mergeCell ref="A5:U5"/>
    <mergeCell ref="A6:D7"/>
    <mergeCell ref="E6:M7"/>
    <mergeCell ref="N6:U7"/>
    <mergeCell ref="L15:L16"/>
    <mergeCell ref="M15:O16"/>
    <mergeCell ref="P15:P16"/>
    <mergeCell ref="Q15:Q16"/>
    <mergeCell ref="R15:T16"/>
    <mergeCell ref="U15:U16"/>
    <mergeCell ref="A12:D13"/>
    <mergeCell ref="E12:F13"/>
    <mergeCell ref="G12:L13"/>
    <mergeCell ref="M12:N13"/>
    <mergeCell ref="O12:U13"/>
    <mergeCell ref="C15:D16"/>
    <mergeCell ref="E15:E16"/>
    <mergeCell ref="F15:H16"/>
    <mergeCell ref="I15:I16"/>
    <mergeCell ref="J15:K16"/>
    <mergeCell ref="A15:B24"/>
    <mergeCell ref="U17:U18"/>
    <mergeCell ref="M17:O18"/>
    <mergeCell ref="P17:P18"/>
    <mergeCell ref="Q17:Q18"/>
    <mergeCell ref="R17:T18"/>
    <mergeCell ref="Q19:Q20"/>
    <mergeCell ref="R19:T20"/>
    <mergeCell ref="M19:O20"/>
    <mergeCell ref="P19:P20"/>
    <mergeCell ref="M21:O22"/>
    <mergeCell ref="P21:P22"/>
    <mergeCell ref="M27:O28"/>
    <mergeCell ref="C21:D22"/>
    <mergeCell ref="E21:E22"/>
    <mergeCell ref="F29:H30"/>
    <mergeCell ref="I29:I30"/>
    <mergeCell ref="J29:K30"/>
    <mergeCell ref="L29:L30"/>
    <mergeCell ref="A27:D28"/>
    <mergeCell ref="E27:E28"/>
    <mergeCell ref="F27:H28"/>
    <mergeCell ref="I27:I28"/>
    <mergeCell ref="J27:K28"/>
    <mergeCell ref="L27:L28"/>
    <mergeCell ref="C23:D24"/>
    <mergeCell ref="E23:E24"/>
    <mergeCell ref="F23:H24"/>
    <mergeCell ref="I23:I24"/>
    <mergeCell ref="J23:K24"/>
    <mergeCell ref="L23:L24"/>
    <mergeCell ref="M23:O24"/>
    <mergeCell ref="P27:P28"/>
    <mergeCell ref="Q27:Q28"/>
    <mergeCell ref="R27:T28"/>
    <mergeCell ref="U27:U28"/>
    <mergeCell ref="A29:D30"/>
    <mergeCell ref="E29:E30"/>
    <mergeCell ref="F21:H22"/>
    <mergeCell ref="I21:I22"/>
    <mergeCell ref="J21:K22"/>
    <mergeCell ref="L21:L22"/>
    <mergeCell ref="Q21:Q22"/>
    <mergeCell ref="R21:T22"/>
    <mergeCell ref="U21:U22"/>
    <mergeCell ref="P23:P24"/>
    <mergeCell ref="Q23:Q24"/>
    <mergeCell ref="R23:T24"/>
    <mergeCell ref="U23:U24"/>
    <mergeCell ref="A25:D26"/>
    <mergeCell ref="E25:E26"/>
    <mergeCell ref="F25:H26"/>
    <mergeCell ref="I25:I26"/>
    <mergeCell ref="J25:K26"/>
    <mergeCell ref="P25:P26"/>
    <mergeCell ref="Q25:Q26"/>
    <mergeCell ref="A34:L34"/>
    <mergeCell ref="A35:L35"/>
    <mergeCell ref="N35:U36"/>
    <mergeCell ref="A36:L36"/>
    <mergeCell ref="M29:O30"/>
    <mergeCell ref="P29:P30"/>
    <mergeCell ref="Q29:Q30"/>
    <mergeCell ref="R29:T30"/>
    <mergeCell ref="U29:U30"/>
    <mergeCell ref="A32:L32"/>
    <mergeCell ref="N32:O34"/>
    <mergeCell ref="P32:T34"/>
    <mergeCell ref="U32:U34"/>
    <mergeCell ref="A33:L33"/>
  </mergeCells>
  <phoneticPr fontId="7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workbookViewId="0">
      <selection activeCell="E6" sqref="E6:R7"/>
    </sheetView>
  </sheetViews>
  <sheetFormatPr defaultRowHeight="18.75"/>
  <cols>
    <col min="1" max="18" width="4.625" style="3" customWidth="1"/>
    <col min="19" max="16384" width="9" style="3"/>
  </cols>
  <sheetData>
    <row r="1" spans="1:18" ht="22.5" customHeight="1">
      <c r="A1" s="84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2.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22.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22.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22.5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ht="22.5" customHeight="1">
      <c r="A6" s="88" t="s">
        <v>2</v>
      </c>
      <c r="B6" s="89"/>
      <c r="C6" s="89"/>
      <c r="D6" s="89"/>
      <c r="E6" s="126" t="str">
        <f>IF(統括票!E6="","",統括票!E6)</f>
        <v/>
      </c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18" ht="22.5" customHeight="1">
      <c r="A7" s="90"/>
      <c r="B7" s="91"/>
      <c r="C7" s="91"/>
      <c r="D7" s="91"/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</row>
    <row r="8" spans="1:18" ht="22.5" customHeight="1">
      <c r="A8" s="115" t="s">
        <v>3</v>
      </c>
      <c r="B8" s="116"/>
      <c r="C8" s="116"/>
      <c r="D8" s="116"/>
      <c r="E8" s="126" t="str">
        <f>IF(統括票!E8="","",統括票!E8)</f>
        <v/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8"/>
    </row>
    <row r="9" spans="1:18" ht="22.5" customHeight="1">
      <c r="A9" s="117"/>
      <c r="B9" s="118"/>
      <c r="C9" s="118"/>
      <c r="D9" s="118"/>
      <c r="E9" s="126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8"/>
    </row>
    <row r="10" spans="1:18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</row>
    <row r="11" spans="1:18">
      <c r="A11" s="16"/>
      <c r="R11" s="17"/>
    </row>
    <row r="12" spans="1:18">
      <c r="A12" s="16"/>
      <c r="R12" s="17"/>
    </row>
    <row r="13" spans="1:18">
      <c r="A13" s="16"/>
      <c r="R13" s="17"/>
    </row>
    <row r="14" spans="1:18">
      <c r="A14" s="16"/>
      <c r="R14" s="17"/>
    </row>
    <row r="15" spans="1:18">
      <c r="A15" s="16"/>
      <c r="R15" s="17"/>
    </row>
    <row r="16" spans="1:18">
      <c r="A16" s="16"/>
      <c r="R16" s="17"/>
    </row>
    <row r="17" spans="1:18">
      <c r="A17" s="16"/>
      <c r="R17" s="17"/>
    </row>
    <row r="18" spans="1:18">
      <c r="A18" s="16"/>
      <c r="R18" s="17"/>
    </row>
    <row r="19" spans="1:18">
      <c r="A19" s="16"/>
      <c r="R19" s="17"/>
    </row>
    <row r="20" spans="1:18">
      <c r="A20" s="16"/>
      <c r="R20" s="17"/>
    </row>
    <row r="21" spans="1:18">
      <c r="A21" s="16"/>
      <c r="R21" s="17"/>
    </row>
    <row r="22" spans="1:18">
      <c r="A22" s="16"/>
      <c r="R22" s="17"/>
    </row>
    <row r="23" spans="1:18">
      <c r="A23" s="16"/>
      <c r="R23" s="17"/>
    </row>
    <row r="24" spans="1:18">
      <c r="A24" s="16"/>
      <c r="R24" s="17"/>
    </row>
    <row r="25" spans="1:18">
      <c r="A25" s="16"/>
      <c r="R25" s="17"/>
    </row>
    <row r="26" spans="1:18">
      <c r="A26" s="16"/>
      <c r="R26" s="17"/>
    </row>
    <row r="27" spans="1:18">
      <c r="A27" s="16"/>
      <c r="R27" s="17"/>
    </row>
    <row r="28" spans="1:18">
      <c r="A28" s="16"/>
      <c r="R28" s="17"/>
    </row>
    <row r="29" spans="1:18">
      <c r="A29" s="16"/>
      <c r="R29" s="17"/>
    </row>
    <row r="30" spans="1:18">
      <c r="A30" s="16"/>
      <c r="R30" s="17"/>
    </row>
    <row r="31" spans="1:18">
      <c r="A31" s="16"/>
      <c r="R31" s="17"/>
    </row>
    <row r="32" spans="1:18">
      <c r="A32" s="16"/>
      <c r="R32" s="17"/>
    </row>
    <row r="33" spans="1:18">
      <c r="A33" s="16"/>
      <c r="R33" s="17"/>
    </row>
    <row r="34" spans="1:18">
      <c r="A34" s="16"/>
      <c r="R34" s="17"/>
    </row>
    <row r="35" spans="1:18">
      <c r="A35" s="16"/>
      <c r="R35" s="17"/>
    </row>
    <row r="36" spans="1:18">
      <c r="A36" s="16"/>
      <c r="R36" s="17"/>
    </row>
    <row r="37" spans="1:18">
      <c r="A37" s="16"/>
      <c r="R37" s="17"/>
    </row>
    <row r="38" spans="1:18">
      <c r="A38" s="16"/>
      <c r="R38" s="17"/>
    </row>
    <row r="39" spans="1:18">
      <c r="A39" s="16"/>
      <c r="R39" s="17"/>
    </row>
    <row r="40" spans="1:18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</sheetData>
  <mergeCells count="6">
    <mergeCell ref="A1:R4"/>
    <mergeCell ref="E6:R7"/>
    <mergeCell ref="E8:R9"/>
    <mergeCell ref="A8:D9"/>
    <mergeCell ref="A5:R5"/>
    <mergeCell ref="A6:D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5"/>
  <sheetViews>
    <sheetView zoomScale="70" zoomScaleNormal="70" workbookViewId="0">
      <selection activeCell="B6" sqref="B6"/>
    </sheetView>
  </sheetViews>
  <sheetFormatPr defaultRowHeight="13.5"/>
  <cols>
    <col min="1" max="1" width="9" style="23"/>
    <col min="2" max="2" width="14.375" style="23" customWidth="1"/>
    <col min="3" max="3" width="17.375" style="23" customWidth="1"/>
    <col min="4" max="4" width="7.625" style="23" customWidth="1"/>
    <col min="5" max="5" width="15.375" style="23" customWidth="1"/>
    <col min="6" max="7" width="7.625" style="23" customWidth="1"/>
    <col min="8" max="8" width="9" style="23" customWidth="1"/>
    <col min="9" max="9" width="18.75" style="23" customWidth="1"/>
    <col min="10" max="10" width="10.625" style="23" customWidth="1"/>
    <col min="11" max="11" width="9" style="23" customWidth="1"/>
    <col min="12" max="12" width="18.75" style="23" customWidth="1"/>
    <col min="13" max="13" width="10.625" style="23" customWidth="1"/>
    <col min="14" max="14" width="9" style="23" customWidth="1"/>
    <col min="15" max="15" width="18.75" style="23" customWidth="1"/>
    <col min="16" max="16" width="10.625" style="23" customWidth="1"/>
    <col min="17" max="17" width="9" style="23" customWidth="1"/>
    <col min="18" max="18" width="18.75" style="23" customWidth="1"/>
    <col min="19" max="19" width="10.625" style="23" customWidth="1"/>
    <col min="20" max="20" width="9" style="23" customWidth="1"/>
    <col min="21" max="21" width="18.75" style="23" customWidth="1"/>
    <col min="22" max="22" width="10.625" style="23" customWidth="1"/>
    <col min="23" max="24" width="10" style="23" customWidth="1"/>
    <col min="25" max="25" width="9" style="23"/>
    <col min="26" max="26" width="12.25" style="23" customWidth="1"/>
    <col min="27" max="27" width="43.375" style="23" customWidth="1"/>
    <col min="28" max="28" width="17.875" style="23" customWidth="1"/>
    <col min="29" max="16384" width="9" style="23"/>
  </cols>
  <sheetData>
    <row r="1" spans="1:29">
      <c r="F1" s="28">
        <v>45704</v>
      </c>
      <c r="Y1" s="129" t="s">
        <v>143</v>
      </c>
      <c r="Z1" s="129"/>
      <c r="AA1" s="129"/>
      <c r="AB1" s="36"/>
    </row>
    <row r="2" spans="1:29" ht="30.75" customHeight="1">
      <c r="A2" s="33"/>
      <c r="B2" s="34" t="s">
        <v>30</v>
      </c>
      <c r="C2" s="34" t="s">
        <v>31</v>
      </c>
      <c r="D2" s="34" t="s">
        <v>52</v>
      </c>
      <c r="E2" s="34" t="s">
        <v>70</v>
      </c>
      <c r="F2" s="34" t="s">
        <v>71</v>
      </c>
      <c r="G2" s="34" t="s">
        <v>63</v>
      </c>
      <c r="H2" s="34" t="s">
        <v>38</v>
      </c>
      <c r="I2" s="34" t="s">
        <v>39</v>
      </c>
      <c r="J2" s="34" t="s">
        <v>43</v>
      </c>
      <c r="K2" s="34" t="s">
        <v>38</v>
      </c>
      <c r="L2" s="34" t="s">
        <v>39</v>
      </c>
      <c r="M2" s="34" t="s">
        <v>43</v>
      </c>
      <c r="N2" s="34" t="s">
        <v>38</v>
      </c>
      <c r="O2" s="34" t="s">
        <v>39</v>
      </c>
      <c r="P2" s="34" t="s">
        <v>43</v>
      </c>
      <c r="Q2" s="34" t="s">
        <v>38</v>
      </c>
      <c r="R2" s="34" t="s">
        <v>39</v>
      </c>
      <c r="S2" s="34" t="s">
        <v>43</v>
      </c>
      <c r="T2" s="34" t="s">
        <v>38</v>
      </c>
      <c r="U2" s="34" t="s">
        <v>39</v>
      </c>
      <c r="V2" s="34" t="s">
        <v>43</v>
      </c>
      <c r="W2" s="34" t="s">
        <v>67</v>
      </c>
      <c r="X2" s="34" t="s">
        <v>66</v>
      </c>
      <c r="Y2" s="35" t="s">
        <v>0</v>
      </c>
      <c r="Z2" s="35" t="s">
        <v>35</v>
      </c>
      <c r="AA2" s="35" t="s">
        <v>36</v>
      </c>
      <c r="AB2" s="34" t="s">
        <v>37</v>
      </c>
      <c r="AC2" s="32" t="s">
        <v>139</v>
      </c>
    </row>
    <row r="3" spans="1:29">
      <c r="A3" s="24" t="s">
        <v>32</v>
      </c>
      <c r="B3" s="23" t="s">
        <v>33</v>
      </c>
      <c r="C3" s="23" t="s">
        <v>34</v>
      </c>
      <c r="D3" s="22" t="s">
        <v>53</v>
      </c>
      <c r="E3" s="27">
        <v>38125</v>
      </c>
      <c r="F3" s="22">
        <f>IF(E3="", "", DATEDIF(E3, $F$1, "Y"))</f>
        <v>20</v>
      </c>
      <c r="G3" s="22" t="s">
        <v>64</v>
      </c>
      <c r="H3" s="22" t="s">
        <v>41</v>
      </c>
      <c r="I3" s="23" t="s">
        <v>42</v>
      </c>
      <c r="J3" s="25">
        <v>4023</v>
      </c>
      <c r="K3" s="22" t="s">
        <v>41</v>
      </c>
      <c r="L3" s="23" t="s">
        <v>58</v>
      </c>
      <c r="M3" s="25">
        <v>13153</v>
      </c>
      <c r="N3" s="22" t="s">
        <v>56</v>
      </c>
      <c r="O3" s="29" t="s">
        <v>57</v>
      </c>
      <c r="P3" s="25">
        <v>14325</v>
      </c>
      <c r="Q3" s="22"/>
      <c r="S3" s="25"/>
      <c r="T3" s="22"/>
      <c r="V3" s="25"/>
      <c r="W3" s="26" t="s">
        <v>68</v>
      </c>
      <c r="X3" s="26" t="s">
        <v>69</v>
      </c>
      <c r="AB3" s="23" t="s">
        <v>144</v>
      </c>
      <c r="AC3" s="23">
        <f>COUNTA(I3,L3,O3,R3,U3)</f>
        <v>3</v>
      </c>
    </row>
    <row r="4" spans="1:29">
      <c r="A4" s="24" t="s">
        <v>32</v>
      </c>
      <c r="B4" s="23" t="s">
        <v>46</v>
      </c>
      <c r="C4" s="23" t="s">
        <v>47</v>
      </c>
      <c r="D4" s="22" t="s">
        <v>53</v>
      </c>
      <c r="E4" s="27">
        <v>31800</v>
      </c>
      <c r="F4" s="22">
        <f>IF(E4="", "", DATEDIF(E4, $F$1, "Y"))</f>
        <v>38</v>
      </c>
      <c r="G4" s="22" t="s">
        <v>134</v>
      </c>
      <c r="H4" s="22" t="s">
        <v>44</v>
      </c>
      <c r="I4" s="23" t="s">
        <v>50</v>
      </c>
      <c r="J4" s="25">
        <v>13000</v>
      </c>
      <c r="K4" s="22"/>
      <c r="M4" s="25"/>
      <c r="N4" s="22"/>
      <c r="P4" s="25"/>
      <c r="Q4" s="22"/>
      <c r="S4" s="25"/>
      <c r="T4" s="22"/>
      <c r="V4" s="25"/>
      <c r="W4" s="26"/>
      <c r="X4" s="26"/>
      <c r="Y4" s="23" t="s">
        <v>140</v>
      </c>
      <c r="Z4" s="23" t="s">
        <v>141</v>
      </c>
      <c r="AA4" s="23" t="s">
        <v>142</v>
      </c>
      <c r="AB4" s="23" t="s">
        <v>145</v>
      </c>
      <c r="AC4" s="23">
        <f t="shared" ref="AC4:AC35" si="0">COUNTA(I4,L4,O4,R4,U4)</f>
        <v>1</v>
      </c>
    </row>
    <row r="5" spans="1:29">
      <c r="A5" s="24" t="s">
        <v>32</v>
      </c>
      <c r="B5" s="23" t="s">
        <v>48</v>
      </c>
      <c r="C5" s="23" t="s">
        <v>49</v>
      </c>
      <c r="D5" s="22" t="s">
        <v>54</v>
      </c>
      <c r="E5" s="27">
        <v>41251</v>
      </c>
      <c r="F5" s="22">
        <f>IF(E5="", "", DATEDIF(E5, $F$1, "Y"))</f>
        <v>12</v>
      </c>
      <c r="G5" s="22" t="s">
        <v>134</v>
      </c>
      <c r="H5" s="22" t="s">
        <v>45</v>
      </c>
      <c r="I5" s="23" t="s">
        <v>58</v>
      </c>
      <c r="J5" s="25">
        <v>2856</v>
      </c>
      <c r="K5" s="22" t="s">
        <v>45</v>
      </c>
      <c r="L5" s="23" t="s">
        <v>60</v>
      </c>
      <c r="M5" s="25">
        <v>10132</v>
      </c>
      <c r="N5" s="22" t="s">
        <v>45</v>
      </c>
      <c r="O5" s="23" t="s">
        <v>61</v>
      </c>
      <c r="P5" s="25">
        <v>21089</v>
      </c>
      <c r="Q5" s="22" t="s">
        <v>45</v>
      </c>
      <c r="R5" s="23" t="s">
        <v>62</v>
      </c>
      <c r="S5" s="25">
        <v>12685</v>
      </c>
      <c r="T5" s="22" t="s">
        <v>45</v>
      </c>
      <c r="U5" s="23" t="s">
        <v>51</v>
      </c>
      <c r="V5" s="25">
        <v>24000</v>
      </c>
      <c r="W5" s="26"/>
      <c r="X5" s="26"/>
      <c r="AB5" s="23" t="s">
        <v>145</v>
      </c>
      <c r="AC5" s="23">
        <f t="shared" si="0"/>
        <v>5</v>
      </c>
    </row>
    <row r="6" spans="1:29" ht="27.75" customHeight="1">
      <c r="A6" s="30">
        <v>1</v>
      </c>
      <c r="B6" s="30"/>
      <c r="C6" s="30"/>
      <c r="D6" s="30"/>
      <c r="E6" s="30"/>
      <c r="F6" s="31" t="str">
        <f>IF(E6="", "", DATEDIF(E6, $F$1, "Y"))</f>
        <v/>
      </c>
      <c r="G6" s="31"/>
      <c r="H6" s="30"/>
      <c r="I6" s="30"/>
      <c r="J6" s="37"/>
      <c r="K6" s="30"/>
      <c r="L6" s="30"/>
      <c r="M6" s="37"/>
      <c r="N6" s="30"/>
      <c r="O6" s="30"/>
      <c r="P6" s="37"/>
      <c r="Q6" s="30"/>
      <c r="R6" s="30"/>
      <c r="S6" s="37"/>
      <c r="T6" s="30"/>
      <c r="U6" s="30"/>
      <c r="V6" s="37"/>
      <c r="W6" s="30"/>
      <c r="X6" s="30"/>
      <c r="Y6" s="30"/>
      <c r="Z6" s="30"/>
      <c r="AA6" s="30"/>
      <c r="AB6" s="30"/>
      <c r="AC6" s="30">
        <f>COUNTA(I6,L6,O6,R6,U6)</f>
        <v>0</v>
      </c>
    </row>
    <row r="7" spans="1:29" ht="27.75" customHeight="1">
      <c r="A7" s="30">
        <v>2</v>
      </c>
      <c r="B7" s="30"/>
      <c r="C7" s="30"/>
      <c r="D7" s="30"/>
      <c r="E7" s="30"/>
      <c r="F7" s="31" t="str">
        <f t="shared" ref="F7:F35" si="1">IF(E7="", "", DATEDIF(E7, $F$1, "Y"))</f>
        <v/>
      </c>
      <c r="G7" s="31"/>
      <c r="H7" s="30"/>
      <c r="I7" s="30"/>
      <c r="J7" s="37"/>
      <c r="K7" s="30"/>
      <c r="L7" s="30"/>
      <c r="M7" s="37"/>
      <c r="N7" s="30"/>
      <c r="O7" s="30"/>
      <c r="P7" s="37"/>
      <c r="Q7" s="30"/>
      <c r="R7" s="30"/>
      <c r="S7" s="37"/>
      <c r="T7" s="30"/>
      <c r="U7" s="30"/>
      <c r="V7" s="37"/>
      <c r="W7" s="30"/>
      <c r="X7" s="30"/>
      <c r="Y7" s="30"/>
      <c r="Z7" s="30"/>
      <c r="AA7" s="30"/>
      <c r="AB7" s="30"/>
      <c r="AC7" s="30">
        <f t="shared" si="0"/>
        <v>0</v>
      </c>
    </row>
    <row r="8" spans="1:29" ht="27.75" customHeight="1">
      <c r="A8" s="30">
        <v>3</v>
      </c>
      <c r="B8" s="30"/>
      <c r="C8" s="30"/>
      <c r="D8" s="30"/>
      <c r="E8" s="30"/>
      <c r="F8" s="31" t="str">
        <f t="shared" si="1"/>
        <v/>
      </c>
      <c r="G8" s="31"/>
      <c r="H8" s="30"/>
      <c r="I8" s="30"/>
      <c r="J8" s="37"/>
      <c r="K8" s="30"/>
      <c r="L8" s="30"/>
      <c r="M8" s="37"/>
      <c r="N8" s="30"/>
      <c r="O8" s="30"/>
      <c r="P8" s="37"/>
      <c r="Q8" s="30"/>
      <c r="R8" s="30"/>
      <c r="S8" s="37"/>
      <c r="T8" s="30"/>
      <c r="U8" s="30"/>
      <c r="V8" s="37"/>
      <c r="W8" s="30"/>
      <c r="X8" s="30"/>
      <c r="Y8" s="30"/>
      <c r="Z8" s="30"/>
      <c r="AA8" s="30"/>
      <c r="AB8" s="30"/>
      <c r="AC8" s="30">
        <f t="shared" si="0"/>
        <v>0</v>
      </c>
    </row>
    <row r="9" spans="1:29" ht="27.75" customHeight="1">
      <c r="A9" s="30">
        <v>4</v>
      </c>
      <c r="B9" s="30"/>
      <c r="C9" s="30"/>
      <c r="D9" s="30"/>
      <c r="E9" s="30"/>
      <c r="F9" s="31" t="str">
        <f t="shared" si="1"/>
        <v/>
      </c>
      <c r="G9" s="31"/>
      <c r="H9" s="30"/>
      <c r="I9" s="30"/>
      <c r="J9" s="37"/>
      <c r="K9" s="30"/>
      <c r="L9" s="30"/>
      <c r="M9" s="37"/>
      <c r="N9" s="30"/>
      <c r="O9" s="30"/>
      <c r="P9" s="37"/>
      <c r="Q9" s="30"/>
      <c r="R9" s="30"/>
      <c r="S9" s="37"/>
      <c r="T9" s="30"/>
      <c r="U9" s="30"/>
      <c r="V9" s="37"/>
      <c r="W9" s="30"/>
      <c r="X9" s="30"/>
      <c r="Y9" s="30"/>
      <c r="Z9" s="30"/>
      <c r="AA9" s="30"/>
      <c r="AB9" s="30"/>
      <c r="AC9" s="30">
        <f t="shared" si="0"/>
        <v>0</v>
      </c>
    </row>
    <row r="10" spans="1:29" ht="27.75" customHeight="1">
      <c r="A10" s="30">
        <v>5</v>
      </c>
      <c r="B10" s="30"/>
      <c r="C10" s="30"/>
      <c r="D10" s="30"/>
      <c r="E10" s="30"/>
      <c r="F10" s="31" t="str">
        <f t="shared" si="1"/>
        <v/>
      </c>
      <c r="G10" s="31"/>
      <c r="H10" s="30"/>
      <c r="I10" s="30"/>
      <c r="J10" s="37"/>
      <c r="K10" s="30"/>
      <c r="L10" s="30"/>
      <c r="M10" s="37"/>
      <c r="N10" s="30"/>
      <c r="O10" s="30"/>
      <c r="P10" s="37"/>
      <c r="Q10" s="30"/>
      <c r="R10" s="30"/>
      <c r="S10" s="37"/>
      <c r="T10" s="30"/>
      <c r="U10" s="30"/>
      <c r="V10" s="37"/>
      <c r="W10" s="30"/>
      <c r="X10" s="30"/>
      <c r="Y10" s="30"/>
      <c r="Z10" s="30"/>
      <c r="AA10" s="30"/>
      <c r="AB10" s="30"/>
      <c r="AC10" s="30">
        <f t="shared" si="0"/>
        <v>0</v>
      </c>
    </row>
    <row r="11" spans="1:29" ht="27.75" customHeight="1">
      <c r="A11" s="30">
        <v>6</v>
      </c>
      <c r="B11" s="30"/>
      <c r="C11" s="30"/>
      <c r="D11" s="30"/>
      <c r="E11" s="30"/>
      <c r="F11" s="31" t="str">
        <f t="shared" si="1"/>
        <v/>
      </c>
      <c r="G11" s="31"/>
      <c r="H11" s="30"/>
      <c r="I11" s="30"/>
      <c r="J11" s="37"/>
      <c r="K11" s="30"/>
      <c r="L11" s="30"/>
      <c r="M11" s="37"/>
      <c r="N11" s="30"/>
      <c r="O11" s="30"/>
      <c r="P11" s="37"/>
      <c r="Q11" s="30"/>
      <c r="R11" s="30"/>
      <c r="S11" s="37"/>
      <c r="T11" s="30"/>
      <c r="U11" s="30"/>
      <c r="V11" s="37"/>
      <c r="W11" s="30"/>
      <c r="X11" s="30"/>
      <c r="Y11" s="30"/>
      <c r="Z11" s="30"/>
      <c r="AA11" s="30"/>
      <c r="AB11" s="30"/>
      <c r="AC11" s="30">
        <f t="shared" si="0"/>
        <v>0</v>
      </c>
    </row>
    <row r="12" spans="1:29" ht="27.75" customHeight="1">
      <c r="A12" s="30">
        <v>7</v>
      </c>
      <c r="B12" s="30"/>
      <c r="C12" s="30"/>
      <c r="D12" s="30"/>
      <c r="E12" s="30"/>
      <c r="F12" s="31" t="str">
        <f t="shared" si="1"/>
        <v/>
      </c>
      <c r="G12" s="31"/>
      <c r="H12" s="30"/>
      <c r="I12" s="30"/>
      <c r="J12" s="37"/>
      <c r="K12" s="30"/>
      <c r="L12" s="30"/>
      <c r="M12" s="37"/>
      <c r="N12" s="30"/>
      <c r="O12" s="30"/>
      <c r="P12" s="37"/>
      <c r="Q12" s="30"/>
      <c r="R12" s="30"/>
      <c r="S12" s="37"/>
      <c r="T12" s="30"/>
      <c r="U12" s="30"/>
      <c r="V12" s="37"/>
      <c r="W12" s="30"/>
      <c r="X12" s="30"/>
      <c r="Y12" s="30"/>
      <c r="Z12" s="30"/>
      <c r="AA12" s="30"/>
      <c r="AB12" s="30"/>
      <c r="AC12" s="30">
        <f t="shared" si="0"/>
        <v>0</v>
      </c>
    </row>
    <row r="13" spans="1:29" ht="27.75" customHeight="1">
      <c r="A13" s="30">
        <v>8</v>
      </c>
      <c r="B13" s="30"/>
      <c r="C13" s="30"/>
      <c r="D13" s="30"/>
      <c r="E13" s="30"/>
      <c r="F13" s="31" t="str">
        <f t="shared" si="1"/>
        <v/>
      </c>
      <c r="G13" s="31"/>
      <c r="H13" s="30"/>
      <c r="I13" s="30"/>
      <c r="J13" s="37"/>
      <c r="K13" s="30"/>
      <c r="L13" s="30"/>
      <c r="M13" s="37"/>
      <c r="N13" s="30"/>
      <c r="O13" s="30"/>
      <c r="P13" s="37"/>
      <c r="Q13" s="30"/>
      <c r="R13" s="30"/>
      <c r="S13" s="37"/>
      <c r="T13" s="30"/>
      <c r="U13" s="30"/>
      <c r="V13" s="37"/>
      <c r="W13" s="30"/>
      <c r="X13" s="30"/>
      <c r="Y13" s="30"/>
      <c r="Z13" s="30"/>
      <c r="AA13" s="30"/>
      <c r="AB13" s="30"/>
      <c r="AC13" s="30">
        <f t="shared" si="0"/>
        <v>0</v>
      </c>
    </row>
    <row r="14" spans="1:29" ht="27.75" customHeight="1">
      <c r="A14" s="30">
        <v>9</v>
      </c>
      <c r="B14" s="30"/>
      <c r="C14" s="30"/>
      <c r="D14" s="30"/>
      <c r="E14" s="30"/>
      <c r="F14" s="31" t="str">
        <f t="shared" si="1"/>
        <v/>
      </c>
      <c r="G14" s="31"/>
      <c r="H14" s="30"/>
      <c r="I14" s="30"/>
      <c r="J14" s="37"/>
      <c r="K14" s="30"/>
      <c r="L14" s="30"/>
      <c r="M14" s="37"/>
      <c r="N14" s="30"/>
      <c r="O14" s="30"/>
      <c r="P14" s="37"/>
      <c r="Q14" s="30"/>
      <c r="R14" s="30"/>
      <c r="S14" s="37"/>
      <c r="T14" s="30"/>
      <c r="U14" s="30"/>
      <c r="V14" s="37"/>
      <c r="W14" s="30"/>
      <c r="X14" s="30"/>
      <c r="Y14" s="30"/>
      <c r="Z14" s="30"/>
      <c r="AA14" s="30"/>
      <c r="AB14" s="30"/>
      <c r="AC14" s="30">
        <f t="shared" si="0"/>
        <v>0</v>
      </c>
    </row>
    <row r="15" spans="1:29" ht="27.75" customHeight="1">
      <c r="A15" s="30">
        <v>10</v>
      </c>
      <c r="B15" s="30"/>
      <c r="C15" s="30"/>
      <c r="D15" s="30"/>
      <c r="E15" s="30"/>
      <c r="F15" s="31" t="str">
        <f t="shared" si="1"/>
        <v/>
      </c>
      <c r="G15" s="31"/>
      <c r="H15" s="30"/>
      <c r="I15" s="30"/>
      <c r="J15" s="37"/>
      <c r="K15" s="30"/>
      <c r="L15" s="30"/>
      <c r="M15" s="37"/>
      <c r="N15" s="30"/>
      <c r="O15" s="30"/>
      <c r="P15" s="37"/>
      <c r="Q15" s="30"/>
      <c r="R15" s="30"/>
      <c r="S15" s="37"/>
      <c r="T15" s="30"/>
      <c r="U15" s="30"/>
      <c r="V15" s="37"/>
      <c r="W15" s="30"/>
      <c r="X15" s="30"/>
      <c r="Y15" s="30"/>
      <c r="Z15" s="30"/>
      <c r="AA15" s="30"/>
      <c r="AB15" s="30"/>
      <c r="AC15" s="30">
        <f t="shared" si="0"/>
        <v>0</v>
      </c>
    </row>
    <row r="16" spans="1:29" ht="27.75" customHeight="1">
      <c r="A16" s="30">
        <v>11</v>
      </c>
      <c r="B16" s="30"/>
      <c r="C16" s="30"/>
      <c r="D16" s="30"/>
      <c r="E16" s="30"/>
      <c r="F16" s="31" t="str">
        <f t="shared" si="1"/>
        <v/>
      </c>
      <c r="G16" s="31"/>
      <c r="H16" s="30"/>
      <c r="I16" s="30"/>
      <c r="J16" s="37"/>
      <c r="K16" s="30"/>
      <c r="L16" s="30"/>
      <c r="M16" s="37"/>
      <c r="N16" s="30"/>
      <c r="O16" s="30"/>
      <c r="P16" s="37"/>
      <c r="Q16" s="30"/>
      <c r="R16" s="30"/>
      <c r="S16" s="37"/>
      <c r="T16" s="30"/>
      <c r="U16" s="30"/>
      <c r="V16" s="37"/>
      <c r="W16" s="30"/>
      <c r="X16" s="30"/>
      <c r="Y16" s="30"/>
      <c r="Z16" s="30"/>
      <c r="AA16" s="30"/>
      <c r="AB16" s="30"/>
      <c r="AC16" s="30">
        <f t="shared" si="0"/>
        <v>0</v>
      </c>
    </row>
    <row r="17" spans="1:29" ht="27.75" customHeight="1">
      <c r="A17" s="30">
        <v>12</v>
      </c>
      <c r="B17" s="30"/>
      <c r="C17" s="30"/>
      <c r="D17" s="30"/>
      <c r="E17" s="30"/>
      <c r="F17" s="31" t="str">
        <f t="shared" si="1"/>
        <v/>
      </c>
      <c r="G17" s="31"/>
      <c r="H17" s="30"/>
      <c r="I17" s="30"/>
      <c r="J17" s="37"/>
      <c r="K17" s="30"/>
      <c r="L17" s="30"/>
      <c r="M17" s="37"/>
      <c r="N17" s="30"/>
      <c r="O17" s="30"/>
      <c r="P17" s="37"/>
      <c r="Q17" s="30"/>
      <c r="R17" s="30"/>
      <c r="S17" s="37"/>
      <c r="T17" s="30"/>
      <c r="U17" s="30"/>
      <c r="V17" s="37"/>
      <c r="W17" s="30"/>
      <c r="X17" s="30"/>
      <c r="Y17" s="30"/>
      <c r="Z17" s="30"/>
      <c r="AA17" s="30"/>
      <c r="AB17" s="30"/>
      <c r="AC17" s="30">
        <f t="shared" si="0"/>
        <v>0</v>
      </c>
    </row>
    <row r="18" spans="1:29" ht="27.75" customHeight="1">
      <c r="A18" s="30">
        <v>13</v>
      </c>
      <c r="B18" s="30"/>
      <c r="C18" s="30"/>
      <c r="D18" s="30"/>
      <c r="E18" s="30"/>
      <c r="F18" s="31" t="str">
        <f t="shared" si="1"/>
        <v/>
      </c>
      <c r="G18" s="31"/>
      <c r="H18" s="30"/>
      <c r="I18" s="30"/>
      <c r="J18" s="37"/>
      <c r="K18" s="30"/>
      <c r="L18" s="30"/>
      <c r="M18" s="37"/>
      <c r="N18" s="30"/>
      <c r="O18" s="30"/>
      <c r="P18" s="37"/>
      <c r="Q18" s="30"/>
      <c r="R18" s="30"/>
      <c r="S18" s="37"/>
      <c r="T18" s="30"/>
      <c r="U18" s="30"/>
      <c r="V18" s="37"/>
      <c r="W18" s="30"/>
      <c r="X18" s="30"/>
      <c r="Y18" s="30"/>
      <c r="Z18" s="30"/>
      <c r="AA18" s="30"/>
      <c r="AB18" s="30"/>
      <c r="AC18" s="30">
        <f t="shared" si="0"/>
        <v>0</v>
      </c>
    </row>
    <row r="19" spans="1:29" ht="27.75" customHeight="1">
      <c r="A19" s="30">
        <v>14</v>
      </c>
      <c r="B19" s="30"/>
      <c r="C19" s="30"/>
      <c r="D19" s="30"/>
      <c r="E19" s="30"/>
      <c r="F19" s="31" t="str">
        <f t="shared" si="1"/>
        <v/>
      </c>
      <c r="G19" s="31"/>
      <c r="H19" s="30"/>
      <c r="I19" s="30"/>
      <c r="J19" s="37"/>
      <c r="K19" s="30"/>
      <c r="L19" s="30"/>
      <c r="M19" s="37"/>
      <c r="N19" s="30"/>
      <c r="O19" s="30"/>
      <c r="P19" s="37"/>
      <c r="Q19" s="30"/>
      <c r="R19" s="30"/>
      <c r="S19" s="37"/>
      <c r="T19" s="30"/>
      <c r="U19" s="30"/>
      <c r="V19" s="37"/>
      <c r="W19" s="30"/>
      <c r="X19" s="30"/>
      <c r="Y19" s="30"/>
      <c r="Z19" s="30"/>
      <c r="AA19" s="30"/>
      <c r="AB19" s="30"/>
      <c r="AC19" s="30">
        <f t="shared" si="0"/>
        <v>0</v>
      </c>
    </row>
    <row r="20" spans="1:29" ht="27.75" customHeight="1">
      <c r="A20" s="30">
        <v>15</v>
      </c>
      <c r="B20" s="30"/>
      <c r="C20" s="30"/>
      <c r="D20" s="30"/>
      <c r="E20" s="30"/>
      <c r="F20" s="31" t="str">
        <f t="shared" si="1"/>
        <v/>
      </c>
      <c r="G20" s="31"/>
      <c r="H20" s="30"/>
      <c r="I20" s="30"/>
      <c r="J20" s="37"/>
      <c r="K20" s="30"/>
      <c r="L20" s="30"/>
      <c r="M20" s="37"/>
      <c r="N20" s="30"/>
      <c r="O20" s="30"/>
      <c r="P20" s="37"/>
      <c r="Q20" s="30"/>
      <c r="R20" s="30"/>
      <c r="S20" s="37"/>
      <c r="T20" s="30"/>
      <c r="U20" s="30"/>
      <c r="V20" s="37"/>
      <c r="W20" s="30"/>
      <c r="X20" s="30"/>
      <c r="Y20" s="30"/>
      <c r="Z20" s="30"/>
      <c r="AA20" s="30"/>
      <c r="AB20" s="30"/>
      <c r="AC20" s="30">
        <f t="shared" si="0"/>
        <v>0</v>
      </c>
    </row>
    <row r="21" spans="1:29" ht="27.75" customHeight="1">
      <c r="A21" s="30">
        <v>16</v>
      </c>
      <c r="B21" s="30"/>
      <c r="C21" s="30"/>
      <c r="D21" s="30"/>
      <c r="E21" s="30"/>
      <c r="F21" s="31" t="str">
        <f t="shared" si="1"/>
        <v/>
      </c>
      <c r="G21" s="31"/>
      <c r="H21" s="30"/>
      <c r="I21" s="30"/>
      <c r="J21" s="37"/>
      <c r="K21" s="30"/>
      <c r="L21" s="30"/>
      <c r="M21" s="37"/>
      <c r="N21" s="30"/>
      <c r="O21" s="30"/>
      <c r="P21" s="37"/>
      <c r="Q21" s="30"/>
      <c r="R21" s="30"/>
      <c r="S21" s="37"/>
      <c r="T21" s="30"/>
      <c r="U21" s="30"/>
      <c r="V21" s="37"/>
      <c r="W21" s="30"/>
      <c r="X21" s="30"/>
      <c r="Y21" s="30"/>
      <c r="Z21" s="30"/>
      <c r="AA21" s="30"/>
      <c r="AB21" s="30"/>
      <c r="AC21" s="30">
        <f t="shared" si="0"/>
        <v>0</v>
      </c>
    </row>
    <row r="22" spans="1:29" ht="27.75" customHeight="1">
      <c r="A22" s="30">
        <v>17</v>
      </c>
      <c r="B22" s="30"/>
      <c r="C22" s="30"/>
      <c r="D22" s="30"/>
      <c r="E22" s="30"/>
      <c r="F22" s="31" t="str">
        <f t="shared" si="1"/>
        <v/>
      </c>
      <c r="G22" s="31"/>
      <c r="H22" s="30"/>
      <c r="I22" s="30"/>
      <c r="J22" s="37"/>
      <c r="K22" s="30"/>
      <c r="L22" s="30"/>
      <c r="M22" s="37"/>
      <c r="N22" s="30"/>
      <c r="O22" s="30"/>
      <c r="P22" s="37"/>
      <c r="Q22" s="30"/>
      <c r="R22" s="30"/>
      <c r="S22" s="37"/>
      <c r="T22" s="30"/>
      <c r="U22" s="30"/>
      <c r="V22" s="37"/>
      <c r="W22" s="30"/>
      <c r="X22" s="30"/>
      <c r="Y22" s="30"/>
      <c r="Z22" s="30"/>
      <c r="AA22" s="30"/>
      <c r="AB22" s="30"/>
      <c r="AC22" s="30">
        <f t="shared" si="0"/>
        <v>0</v>
      </c>
    </row>
    <row r="23" spans="1:29" ht="27.75" customHeight="1">
      <c r="A23" s="30">
        <v>18</v>
      </c>
      <c r="B23" s="30"/>
      <c r="C23" s="30"/>
      <c r="D23" s="30"/>
      <c r="E23" s="30"/>
      <c r="F23" s="31" t="str">
        <f t="shared" si="1"/>
        <v/>
      </c>
      <c r="G23" s="31"/>
      <c r="H23" s="30"/>
      <c r="I23" s="30"/>
      <c r="J23" s="37"/>
      <c r="K23" s="30"/>
      <c r="L23" s="30"/>
      <c r="M23" s="37"/>
      <c r="N23" s="30"/>
      <c r="O23" s="30"/>
      <c r="P23" s="37"/>
      <c r="Q23" s="30"/>
      <c r="R23" s="30"/>
      <c r="S23" s="37"/>
      <c r="T23" s="30"/>
      <c r="U23" s="30"/>
      <c r="V23" s="37"/>
      <c r="W23" s="30"/>
      <c r="X23" s="30"/>
      <c r="Y23" s="30"/>
      <c r="Z23" s="30"/>
      <c r="AA23" s="30"/>
      <c r="AB23" s="30"/>
      <c r="AC23" s="30">
        <f t="shared" si="0"/>
        <v>0</v>
      </c>
    </row>
    <row r="24" spans="1:29" ht="27.75" customHeight="1">
      <c r="A24" s="30">
        <v>19</v>
      </c>
      <c r="B24" s="30"/>
      <c r="C24" s="30"/>
      <c r="D24" s="30"/>
      <c r="E24" s="30"/>
      <c r="F24" s="31" t="str">
        <f t="shared" si="1"/>
        <v/>
      </c>
      <c r="G24" s="31"/>
      <c r="H24" s="30"/>
      <c r="I24" s="30"/>
      <c r="J24" s="37"/>
      <c r="K24" s="30"/>
      <c r="L24" s="30"/>
      <c r="M24" s="37"/>
      <c r="N24" s="30"/>
      <c r="O24" s="30"/>
      <c r="P24" s="37"/>
      <c r="Q24" s="30"/>
      <c r="R24" s="30"/>
      <c r="S24" s="37"/>
      <c r="T24" s="30"/>
      <c r="U24" s="30"/>
      <c r="V24" s="37"/>
      <c r="W24" s="30"/>
      <c r="X24" s="30"/>
      <c r="Y24" s="30"/>
      <c r="Z24" s="30"/>
      <c r="AA24" s="30"/>
      <c r="AB24" s="30"/>
      <c r="AC24" s="30">
        <f t="shared" si="0"/>
        <v>0</v>
      </c>
    </row>
    <row r="25" spans="1:29" ht="27.75" customHeight="1">
      <c r="A25" s="30">
        <v>20</v>
      </c>
      <c r="B25" s="30"/>
      <c r="C25" s="30"/>
      <c r="D25" s="30"/>
      <c r="E25" s="30"/>
      <c r="F25" s="31" t="str">
        <f t="shared" si="1"/>
        <v/>
      </c>
      <c r="G25" s="31"/>
      <c r="H25" s="30"/>
      <c r="I25" s="30"/>
      <c r="J25" s="37"/>
      <c r="K25" s="30"/>
      <c r="L25" s="30"/>
      <c r="M25" s="37"/>
      <c r="N25" s="30"/>
      <c r="O25" s="30"/>
      <c r="P25" s="37"/>
      <c r="Q25" s="30"/>
      <c r="R25" s="30"/>
      <c r="S25" s="37"/>
      <c r="T25" s="30"/>
      <c r="U25" s="30"/>
      <c r="V25" s="37"/>
      <c r="W25" s="30"/>
      <c r="X25" s="30"/>
      <c r="Y25" s="30"/>
      <c r="Z25" s="30"/>
      <c r="AA25" s="30"/>
      <c r="AB25" s="30"/>
      <c r="AC25" s="30">
        <f t="shared" si="0"/>
        <v>0</v>
      </c>
    </row>
    <row r="26" spans="1:29" ht="27.75" customHeight="1">
      <c r="A26" s="30">
        <v>21</v>
      </c>
      <c r="B26" s="30"/>
      <c r="C26" s="30"/>
      <c r="D26" s="30"/>
      <c r="E26" s="30"/>
      <c r="F26" s="31" t="str">
        <f t="shared" si="1"/>
        <v/>
      </c>
      <c r="G26" s="31"/>
      <c r="H26" s="30"/>
      <c r="I26" s="30"/>
      <c r="J26" s="37"/>
      <c r="K26" s="30"/>
      <c r="L26" s="30"/>
      <c r="M26" s="37"/>
      <c r="N26" s="30"/>
      <c r="O26" s="30"/>
      <c r="P26" s="37"/>
      <c r="Q26" s="30"/>
      <c r="R26" s="30"/>
      <c r="S26" s="37"/>
      <c r="T26" s="30"/>
      <c r="U26" s="30"/>
      <c r="V26" s="37"/>
      <c r="W26" s="30"/>
      <c r="X26" s="30"/>
      <c r="Y26" s="30"/>
      <c r="Z26" s="30"/>
      <c r="AA26" s="30"/>
      <c r="AB26" s="30"/>
      <c r="AC26" s="30">
        <f t="shared" si="0"/>
        <v>0</v>
      </c>
    </row>
    <row r="27" spans="1:29" ht="27.75" customHeight="1">
      <c r="A27" s="30">
        <v>22</v>
      </c>
      <c r="B27" s="30"/>
      <c r="C27" s="30"/>
      <c r="D27" s="30"/>
      <c r="E27" s="30"/>
      <c r="F27" s="31" t="str">
        <f t="shared" si="1"/>
        <v/>
      </c>
      <c r="G27" s="31"/>
      <c r="H27" s="30"/>
      <c r="I27" s="30"/>
      <c r="J27" s="37"/>
      <c r="K27" s="30"/>
      <c r="L27" s="30"/>
      <c r="M27" s="37"/>
      <c r="N27" s="30"/>
      <c r="O27" s="30"/>
      <c r="P27" s="37"/>
      <c r="Q27" s="30"/>
      <c r="R27" s="30"/>
      <c r="S27" s="37"/>
      <c r="T27" s="30"/>
      <c r="U27" s="30"/>
      <c r="V27" s="37"/>
      <c r="W27" s="30"/>
      <c r="X27" s="30"/>
      <c r="Y27" s="30"/>
      <c r="Z27" s="30"/>
      <c r="AA27" s="30"/>
      <c r="AB27" s="30"/>
      <c r="AC27" s="30">
        <f t="shared" si="0"/>
        <v>0</v>
      </c>
    </row>
    <row r="28" spans="1:29" ht="27.75" customHeight="1">
      <c r="A28" s="30">
        <v>23</v>
      </c>
      <c r="B28" s="30"/>
      <c r="C28" s="30"/>
      <c r="D28" s="30"/>
      <c r="E28" s="30"/>
      <c r="F28" s="31" t="str">
        <f t="shared" si="1"/>
        <v/>
      </c>
      <c r="G28" s="31"/>
      <c r="H28" s="30"/>
      <c r="I28" s="30"/>
      <c r="J28" s="37"/>
      <c r="K28" s="30"/>
      <c r="L28" s="30"/>
      <c r="M28" s="37"/>
      <c r="N28" s="30"/>
      <c r="O28" s="30"/>
      <c r="P28" s="37"/>
      <c r="Q28" s="30"/>
      <c r="R28" s="30"/>
      <c r="S28" s="37"/>
      <c r="T28" s="30"/>
      <c r="U28" s="30"/>
      <c r="V28" s="37"/>
      <c r="W28" s="30"/>
      <c r="X28" s="30"/>
      <c r="Y28" s="30"/>
      <c r="Z28" s="30"/>
      <c r="AA28" s="30"/>
      <c r="AB28" s="30"/>
      <c r="AC28" s="30">
        <f t="shared" si="0"/>
        <v>0</v>
      </c>
    </row>
    <row r="29" spans="1:29" ht="27.75" customHeight="1">
      <c r="A29" s="30">
        <v>24</v>
      </c>
      <c r="B29" s="30"/>
      <c r="C29" s="30"/>
      <c r="D29" s="30"/>
      <c r="E29" s="30"/>
      <c r="F29" s="31" t="str">
        <f t="shared" si="1"/>
        <v/>
      </c>
      <c r="G29" s="31"/>
      <c r="H29" s="30"/>
      <c r="I29" s="30"/>
      <c r="J29" s="37"/>
      <c r="K29" s="30"/>
      <c r="L29" s="30"/>
      <c r="M29" s="37"/>
      <c r="N29" s="30"/>
      <c r="O29" s="30"/>
      <c r="P29" s="37"/>
      <c r="Q29" s="30"/>
      <c r="R29" s="30"/>
      <c r="S29" s="37"/>
      <c r="T29" s="30"/>
      <c r="U29" s="30"/>
      <c r="V29" s="37"/>
      <c r="W29" s="30"/>
      <c r="X29" s="30"/>
      <c r="Y29" s="30"/>
      <c r="Z29" s="30"/>
      <c r="AA29" s="30"/>
      <c r="AB29" s="30"/>
      <c r="AC29" s="30">
        <f t="shared" si="0"/>
        <v>0</v>
      </c>
    </row>
    <row r="30" spans="1:29" ht="27.75" customHeight="1">
      <c r="A30" s="30">
        <v>25</v>
      </c>
      <c r="B30" s="30"/>
      <c r="C30" s="30"/>
      <c r="D30" s="30"/>
      <c r="E30" s="30"/>
      <c r="F30" s="31" t="str">
        <f t="shared" si="1"/>
        <v/>
      </c>
      <c r="G30" s="31"/>
      <c r="H30" s="30"/>
      <c r="I30" s="30"/>
      <c r="J30" s="37"/>
      <c r="K30" s="30"/>
      <c r="L30" s="30"/>
      <c r="M30" s="37"/>
      <c r="N30" s="30"/>
      <c r="O30" s="30"/>
      <c r="P30" s="37"/>
      <c r="Q30" s="30"/>
      <c r="R30" s="30"/>
      <c r="S30" s="37"/>
      <c r="T30" s="30"/>
      <c r="U30" s="30"/>
      <c r="V30" s="37"/>
      <c r="W30" s="30"/>
      <c r="X30" s="30"/>
      <c r="Y30" s="30"/>
      <c r="Z30" s="30"/>
      <c r="AA30" s="30"/>
      <c r="AB30" s="30"/>
      <c r="AC30" s="30">
        <f t="shared" si="0"/>
        <v>0</v>
      </c>
    </row>
    <row r="31" spans="1:29" ht="27.75" customHeight="1">
      <c r="A31" s="30">
        <v>26</v>
      </c>
      <c r="B31" s="30"/>
      <c r="C31" s="30"/>
      <c r="D31" s="30"/>
      <c r="E31" s="30"/>
      <c r="F31" s="31" t="str">
        <f t="shared" si="1"/>
        <v/>
      </c>
      <c r="G31" s="31"/>
      <c r="H31" s="30"/>
      <c r="I31" s="30"/>
      <c r="J31" s="37"/>
      <c r="K31" s="30"/>
      <c r="L31" s="30"/>
      <c r="M31" s="37"/>
      <c r="N31" s="30"/>
      <c r="O31" s="30"/>
      <c r="P31" s="37"/>
      <c r="Q31" s="30"/>
      <c r="R31" s="30"/>
      <c r="S31" s="37"/>
      <c r="T31" s="30"/>
      <c r="U31" s="30"/>
      <c r="V31" s="37"/>
      <c r="W31" s="30"/>
      <c r="X31" s="30"/>
      <c r="Y31" s="30"/>
      <c r="Z31" s="30"/>
      <c r="AA31" s="30"/>
      <c r="AB31" s="30"/>
      <c r="AC31" s="30">
        <f t="shared" si="0"/>
        <v>0</v>
      </c>
    </row>
    <row r="32" spans="1:29" ht="27.75" customHeight="1">
      <c r="A32" s="30">
        <v>27</v>
      </c>
      <c r="B32" s="30"/>
      <c r="C32" s="30"/>
      <c r="D32" s="30"/>
      <c r="E32" s="30"/>
      <c r="F32" s="31" t="str">
        <f t="shared" si="1"/>
        <v/>
      </c>
      <c r="G32" s="31"/>
      <c r="H32" s="30"/>
      <c r="I32" s="30"/>
      <c r="J32" s="37"/>
      <c r="K32" s="30"/>
      <c r="L32" s="30"/>
      <c r="M32" s="37"/>
      <c r="N32" s="30"/>
      <c r="O32" s="30"/>
      <c r="P32" s="37"/>
      <c r="Q32" s="30"/>
      <c r="R32" s="30"/>
      <c r="S32" s="37"/>
      <c r="T32" s="30"/>
      <c r="U32" s="30"/>
      <c r="V32" s="37"/>
      <c r="W32" s="30"/>
      <c r="X32" s="30"/>
      <c r="Y32" s="30"/>
      <c r="Z32" s="30"/>
      <c r="AA32" s="30"/>
      <c r="AB32" s="30"/>
      <c r="AC32" s="30">
        <f t="shared" si="0"/>
        <v>0</v>
      </c>
    </row>
    <row r="33" spans="1:29" ht="27.75" customHeight="1">
      <c r="A33" s="30">
        <v>28</v>
      </c>
      <c r="B33" s="30"/>
      <c r="C33" s="30"/>
      <c r="D33" s="30"/>
      <c r="E33" s="30"/>
      <c r="F33" s="31" t="str">
        <f t="shared" si="1"/>
        <v/>
      </c>
      <c r="G33" s="31"/>
      <c r="H33" s="30"/>
      <c r="I33" s="30"/>
      <c r="J33" s="37"/>
      <c r="K33" s="30"/>
      <c r="L33" s="30"/>
      <c r="M33" s="37"/>
      <c r="N33" s="30"/>
      <c r="O33" s="30"/>
      <c r="P33" s="37"/>
      <c r="Q33" s="30"/>
      <c r="R33" s="30"/>
      <c r="S33" s="37"/>
      <c r="T33" s="30"/>
      <c r="U33" s="30"/>
      <c r="V33" s="37"/>
      <c r="W33" s="30"/>
      <c r="X33" s="30"/>
      <c r="Y33" s="30"/>
      <c r="Z33" s="30"/>
      <c r="AA33" s="30"/>
      <c r="AB33" s="30"/>
      <c r="AC33" s="30">
        <f t="shared" si="0"/>
        <v>0</v>
      </c>
    </row>
    <row r="34" spans="1:29" ht="27.75" customHeight="1">
      <c r="A34" s="30">
        <v>29</v>
      </c>
      <c r="B34" s="30"/>
      <c r="C34" s="30"/>
      <c r="D34" s="30"/>
      <c r="E34" s="30"/>
      <c r="F34" s="31" t="str">
        <f t="shared" si="1"/>
        <v/>
      </c>
      <c r="G34" s="31"/>
      <c r="H34" s="30"/>
      <c r="I34" s="30"/>
      <c r="J34" s="37"/>
      <c r="K34" s="30"/>
      <c r="L34" s="30"/>
      <c r="M34" s="37"/>
      <c r="N34" s="30"/>
      <c r="O34" s="30"/>
      <c r="P34" s="37"/>
      <c r="Q34" s="30"/>
      <c r="R34" s="30"/>
      <c r="S34" s="37"/>
      <c r="T34" s="30"/>
      <c r="U34" s="30"/>
      <c r="V34" s="37"/>
      <c r="W34" s="30"/>
      <c r="X34" s="30"/>
      <c r="Y34" s="30"/>
      <c r="Z34" s="30"/>
      <c r="AA34" s="30"/>
      <c r="AB34" s="30"/>
      <c r="AC34" s="30">
        <f t="shared" si="0"/>
        <v>0</v>
      </c>
    </row>
    <row r="35" spans="1:29" ht="27.75" customHeight="1">
      <c r="A35" s="30">
        <v>30</v>
      </c>
      <c r="B35" s="30"/>
      <c r="C35" s="30"/>
      <c r="D35" s="30"/>
      <c r="E35" s="30"/>
      <c r="F35" s="31" t="str">
        <f t="shared" si="1"/>
        <v/>
      </c>
      <c r="G35" s="31"/>
      <c r="H35" s="30"/>
      <c r="I35" s="30"/>
      <c r="J35" s="37"/>
      <c r="K35" s="30"/>
      <c r="L35" s="30"/>
      <c r="M35" s="37"/>
      <c r="N35" s="30"/>
      <c r="O35" s="30"/>
      <c r="P35" s="37"/>
      <c r="Q35" s="30"/>
      <c r="R35" s="30"/>
      <c r="S35" s="37"/>
      <c r="T35" s="30"/>
      <c r="U35" s="30"/>
      <c r="V35" s="37"/>
      <c r="W35" s="30"/>
      <c r="X35" s="30"/>
      <c r="Y35" s="30"/>
      <c r="Z35" s="30"/>
      <c r="AA35" s="30"/>
      <c r="AB35" s="30"/>
      <c r="AC35" s="30">
        <f t="shared" si="0"/>
        <v>0</v>
      </c>
    </row>
  </sheetData>
  <mergeCells count="1">
    <mergeCell ref="Y1:AA1"/>
  </mergeCells>
  <phoneticPr fontId="2"/>
  <conditionalFormatting sqref="K4:X4">
    <cfRule type="expression" dxfId="0" priority="1" stopIfTrue="1">
      <formula>$I$4="25mチャレンジレース"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70364E2-984F-4CD3-90F5-5002D8275009}">
          <x14:formula1>
            <xm:f>リスト!$B$3:$B$5</xm:f>
          </x14:formula1>
          <xm:sqref>D6:D35</xm:sqref>
        </x14:dataValidation>
        <x14:dataValidation type="list" allowBlank="1" showInputMessage="1" showErrorMessage="1" xr:uid="{1228DC65-ECA6-4246-BC4E-982144AA7A75}">
          <x14:formula1>
            <xm:f>リスト!$C$3:$C$5</xm:f>
          </x14:formula1>
          <xm:sqref>G6:G35</xm:sqref>
        </x14:dataValidation>
        <x14:dataValidation type="list" allowBlank="1" showInputMessage="1" showErrorMessage="1" xr:uid="{4A6E23CB-0596-43E9-B02A-EEC480AB5D8C}">
          <x14:formula1>
            <xm:f>リスト!$D$3:$D$56</xm:f>
          </x14:formula1>
          <xm:sqref>H6:H35 K6:K35 N6:N35 Q6:Q35 T6:T35</xm:sqref>
        </x14:dataValidation>
        <x14:dataValidation type="list" allowBlank="1" showInputMessage="1" showErrorMessage="1" xr:uid="{458C595B-666E-42F2-B462-4C3010D74F77}">
          <x14:formula1>
            <xm:f>リスト!$E$3:$E$23</xm:f>
          </x14:formula1>
          <xm:sqref>U6:U35 L6:L35 O6:O35 R6:R35</xm:sqref>
        </x14:dataValidation>
        <x14:dataValidation type="list" allowBlank="1" showInputMessage="1" showErrorMessage="1" xr:uid="{6F45BB76-E35E-4E9D-9AB1-B48C795F6F84}">
          <x14:formula1>
            <xm:f>リスト!$E$3:$E$25</xm:f>
          </x14:formula1>
          <xm:sqref>I6:I35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55"/>
  <sheetViews>
    <sheetView workbookViewId="0">
      <selection activeCell="K22" sqref="K22"/>
    </sheetView>
  </sheetViews>
  <sheetFormatPr defaultRowHeight="13.5"/>
  <cols>
    <col min="4" max="4" width="13.75" customWidth="1"/>
    <col min="5" max="5" width="13.625" customWidth="1"/>
  </cols>
  <sheetData>
    <row r="2" spans="2:9">
      <c r="B2" t="s">
        <v>52</v>
      </c>
      <c r="C2" t="s">
        <v>130</v>
      </c>
      <c r="D2" t="s">
        <v>38</v>
      </c>
      <c r="E2" t="s">
        <v>39</v>
      </c>
    </row>
    <row r="3" spans="2:9">
      <c r="B3" t="s">
        <v>53</v>
      </c>
      <c r="C3" t="s">
        <v>64</v>
      </c>
      <c r="D3" t="s">
        <v>72</v>
      </c>
      <c r="E3" t="s">
        <v>42</v>
      </c>
    </row>
    <row r="4" spans="2:9">
      <c r="B4" t="s">
        <v>54</v>
      </c>
      <c r="C4" t="s">
        <v>65</v>
      </c>
      <c r="D4" t="s">
        <v>73</v>
      </c>
      <c r="E4" t="s">
        <v>58</v>
      </c>
    </row>
    <row r="5" spans="2:9">
      <c r="D5" t="s">
        <v>74</v>
      </c>
      <c r="E5" t="s">
        <v>60</v>
      </c>
    </row>
    <row r="6" spans="2:9">
      <c r="D6" t="s">
        <v>75</v>
      </c>
      <c r="E6" t="s">
        <v>61</v>
      </c>
      <c r="F6">
        <v>1</v>
      </c>
      <c r="H6">
        <f>COUNTIF(申込一覧!$AC$6:$AC$35,F6)</f>
        <v>0</v>
      </c>
      <c r="I6" s="132"/>
    </row>
    <row r="7" spans="2:9">
      <c r="D7" t="s">
        <v>76</v>
      </c>
      <c r="E7" t="s">
        <v>117</v>
      </c>
      <c r="F7">
        <v>2</v>
      </c>
      <c r="H7">
        <f>COUNTIF(申込一覧!$AC$6:$AC$35,F7)</f>
        <v>0</v>
      </c>
      <c r="I7" s="132"/>
    </row>
    <row r="8" spans="2:9">
      <c r="D8" t="s">
        <v>40</v>
      </c>
      <c r="E8" t="s">
        <v>118</v>
      </c>
      <c r="F8">
        <v>3</v>
      </c>
      <c r="H8">
        <f>COUNTIF(申込一覧!$AC$6:$AC$35,F8)</f>
        <v>0</v>
      </c>
      <c r="I8" s="132"/>
    </row>
    <row r="9" spans="2:9">
      <c r="D9" t="s">
        <v>77</v>
      </c>
      <c r="E9" t="s">
        <v>119</v>
      </c>
      <c r="F9">
        <v>4</v>
      </c>
      <c r="H9">
        <f>COUNTIF(申込一覧!$AC$6:$AC$35,F9)</f>
        <v>0</v>
      </c>
      <c r="I9" s="132"/>
    </row>
    <row r="10" spans="2:9">
      <c r="D10" t="s">
        <v>78</v>
      </c>
      <c r="E10" t="s">
        <v>120</v>
      </c>
      <c r="F10">
        <v>5</v>
      </c>
      <c r="H10">
        <f>COUNTIF(申込一覧!$AC$6:$AC$35,F10)</f>
        <v>0</v>
      </c>
      <c r="I10" s="132"/>
    </row>
    <row r="11" spans="2:9">
      <c r="D11" t="s">
        <v>79</v>
      </c>
      <c r="E11" t="s">
        <v>121</v>
      </c>
    </row>
    <row r="12" spans="2:9">
      <c r="D12" t="s">
        <v>80</v>
      </c>
      <c r="E12" t="s">
        <v>122</v>
      </c>
    </row>
    <row r="13" spans="2:9">
      <c r="D13" t="s">
        <v>81</v>
      </c>
      <c r="E13" t="s">
        <v>57</v>
      </c>
    </row>
    <row r="14" spans="2:9">
      <c r="D14" t="s">
        <v>82</v>
      </c>
      <c r="E14" t="s">
        <v>62</v>
      </c>
    </row>
    <row r="15" spans="2:9">
      <c r="D15" t="s">
        <v>83</v>
      </c>
      <c r="E15" t="s">
        <v>123</v>
      </c>
    </row>
    <row r="16" spans="2:9">
      <c r="D16" t="s">
        <v>84</v>
      </c>
      <c r="E16" t="s">
        <v>124</v>
      </c>
    </row>
    <row r="17" spans="4:5">
      <c r="D17" t="s">
        <v>85</v>
      </c>
      <c r="E17" t="s">
        <v>125</v>
      </c>
    </row>
    <row r="18" spans="4:5">
      <c r="D18" t="s">
        <v>86</v>
      </c>
      <c r="E18" t="s">
        <v>126</v>
      </c>
    </row>
    <row r="19" spans="4:5">
      <c r="D19" t="s">
        <v>87</v>
      </c>
      <c r="E19" t="s">
        <v>127</v>
      </c>
    </row>
    <row r="20" spans="4:5">
      <c r="D20" t="s">
        <v>88</v>
      </c>
      <c r="E20" t="s">
        <v>129</v>
      </c>
    </row>
    <row r="21" spans="4:5">
      <c r="D21" t="s">
        <v>89</v>
      </c>
      <c r="E21" t="s">
        <v>59</v>
      </c>
    </row>
    <row r="22" spans="4:5">
      <c r="D22" t="s">
        <v>90</v>
      </c>
      <c r="E22" t="s">
        <v>128</v>
      </c>
    </row>
    <row r="23" spans="4:5">
      <c r="D23" t="s">
        <v>55</v>
      </c>
      <c r="E23" t="s">
        <v>51</v>
      </c>
    </row>
    <row r="24" spans="4:5">
      <c r="D24" t="s">
        <v>91</v>
      </c>
      <c r="E24" t="s">
        <v>50</v>
      </c>
    </row>
    <row r="25" spans="4:5">
      <c r="D25" t="s">
        <v>92</v>
      </c>
    </row>
    <row r="26" spans="4:5">
      <c r="D26" t="s">
        <v>93</v>
      </c>
    </row>
    <row r="27" spans="4:5">
      <c r="D27" t="s">
        <v>94</v>
      </c>
    </row>
    <row r="28" spans="4:5">
      <c r="D28" t="s">
        <v>95</v>
      </c>
    </row>
    <row r="29" spans="4:5">
      <c r="D29" t="s">
        <v>96</v>
      </c>
    </row>
    <row r="30" spans="4:5">
      <c r="D30" t="s">
        <v>97</v>
      </c>
    </row>
    <row r="31" spans="4:5">
      <c r="D31" t="s">
        <v>98</v>
      </c>
    </row>
    <row r="32" spans="4:5">
      <c r="D32" t="s">
        <v>99</v>
      </c>
    </row>
    <row r="33" spans="4:4">
      <c r="D33" t="s">
        <v>100</v>
      </c>
    </row>
    <row r="34" spans="4:4">
      <c r="D34" t="s">
        <v>101</v>
      </c>
    </row>
    <row r="35" spans="4:4">
      <c r="D35" t="s">
        <v>102</v>
      </c>
    </row>
    <row r="36" spans="4:4">
      <c r="D36" t="s">
        <v>103</v>
      </c>
    </row>
    <row r="37" spans="4:4">
      <c r="D37" t="s">
        <v>104</v>
      </c>
    </row>
    <row r="38" spans="4:4">
      <c r="D38" t="s">
        <v>105</v>
      </c>
    </row>
    <row r="39" spans="4:4">
      <c r="D39" t="s">
        <v>106</v>
      </c>
    </row>
    <row r="40" spans="4:4">
      <c r="D40" t="s">
        <v>107</v>
      </c>
    </row>
    <row r="41" spans="4:4">
      <c r="D41" t="s">
        <v>108</v>
      </c>
    </row>
    <row r="42" spans="4:4">
      <c r="D42" t="s">
        <v>109</v>
      </c>
    </row>
    <row r="43" spans="4:4">
      <c r="D43" t="s">
        <v>110</v>
      </c>
    </row>
    <row r="44" spans="4:4">
      <c r="D44" t="s">
        <v>111</v>
      </c>
    </row>
    <row r="45" spans="4:4">
      <c r="D45" t="s">
        <v>112</v>
      </c>
    </row>
    <row r="46" spans="4:4">
      <c r="D46" t="s">
        <v>113</v>
      </c>
    </row>
    <row r="47" spans="4:4">
      <c r="D47" t="s">
        <v>114</v>
      </c>
    </row>
    <row r="48" spans="4:4">
      <c r="D48" t="s">
        <v>115</v>
      </c>
    </row>
    <row r="49" spans="4:4">
      <c r="D49" t="s">
        <v>116</v>
      </c>
    </row>
    <row r="50" spans="4:4">
      <c r="D50" t="s">
        <v>146</v>
      </c>
    </row>
    <row r="51" spans="4:4">
      <c r="D51" t="s">
        <v>147</v>
      </c>
    </row>
    <row r="52" spans="4:4">
      <c r="D52" t="s">
        <v>135</v>
      </c>
    </row>
    <row r="53" spans="4:4">
      <c r="D53" t="s">
        <v>136</v>
      </c>
    </row>
    <row r="54" spans="4:4">
      <c r="D54" t="s">
        <v>137</v>
      </c>
    </row>
    <row r="55" spans="4:4">
      <c r="D55" t="s">
        <v>138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統括票</vt:lpstr>
      <vt:lpstr>振込票</vt:lpstr>
      <vt:lpstr>申込一覧</vt:lpstr>
      <vt:lpstr>リスト</vt:lpstr>
      <vt:lpstr>統括票!Print_Area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Glory.2015-平川</dc:creator>
  <cp:lastModifiedBy>平川 奉也２</cp:lastModifiedBy>
  <cp:lastPrinted>2024-01-03T10:39:00Z</cp:lastPrinted>
  <dcterms:created xsi:type="dcterms:W3CDTF">1997-01-08T22:48:59Z</dcterms:created>
  <dcterms:modified xsi:type="dcterms:W3CDTF">2025-01-16T13:55:54Z</dcterms:modified>
</cp:coreProperties>
</file>